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j_sibuya\Desktop\経営比較分析表\"/>
    </mc:Choice>
  </mc:AlternateContent>
  <xr:revisionPtr revIDLastSave="0" documentId="13_ncr:1_{2F0FC472-C6EE-46C7-88AE-D16EDDF9664F}" xr6:coauthVersionLast="45" xr6:coauthVersionMax="45" xr10:uidLastSave="{00000000-0000-0000-0000-000000000000}"/>
  <workbookProtection workbookAlgorithmName="SHA-512" workbookHashValue="u79GDrO3vWhst4z6/RLbMXiaTf0dd64qI+bEe8m7wggXifJu/U66o7kiwhuN8gSlG2CipK4Q12TsNku3yrSZlA==" workbookSaltValue="SvatlSXn9MtNk3PgZINDvw=="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<sst xmlns="http://schemas.openxmlformats.org/spreadsheetml/2006/main" count="236" uniqueCount="120">
  <si>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</si>
  <si>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</si>
  <si>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</si>
  <si>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</si>
  <si>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</si>
  <si>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</si>
  <si>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</si>
  <si>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</si>
  <si>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</si>
  <si>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</si>
  <si>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</si>
  <si>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</si>
  <si>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</si>
  <si>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</si>
  <si>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</si>
  <si>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</si>
  <si>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</si>
  <si>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</si>
  <si>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</si>
  <si>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</si>
  <si>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</si>
  <si>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</si>
  <si>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</si>
  <si>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</si>
  <si>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</si>
  <si>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</si>
  <si>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</si>
  <si>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</si>
  <si>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</si>
  <si>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</si>
  <si>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</si>
  <si>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</si>
  <si>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</si>
  <si>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</si>
  <si>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</si>
  <si>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</si>
  <si>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</si>
  <si>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</si>
  <si>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</si>
  <si>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</si>
  <si>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</si>
  <si>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</si>
  <si>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</si>
  <si>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</si>
  <si>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</si>
  <si>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</si>
  <si>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</si>
  <si>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</si>
  <si>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</si>
  <si>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</si>
  <si>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</si>
  <si>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</si>
  <si>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</si>
  <si>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</si>
  <si>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</si>
  <si>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</si>
  <si>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</si>
  <si>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</si>
  <si>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</si>
  <si>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</si>
  <si>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</si>
  <si>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</si>
  <si>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</si>
  <si>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</si>
  <si>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</si>
  <si>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</si>
  <si>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</si>
  <si>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</si>
  <si>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</si>
  <si>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</si>
  <si>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</si>
  <si>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</si>
  <si>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</si>
  <si>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</si>
  <si>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</si>
  <si>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</si>
  <si>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</si>
  <si>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</si>
  <si>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</si>
  <si>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</si>
  <si>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</si>
  <si>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</si>
  <si>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</si>
  <si>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</si>
  <si>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</si>
  <si>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</si>
  <si>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</si>
  <si>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</si>
  <si>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</si>
  <si>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</si>
  <si>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</si>
  <si>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</si>
  <si>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</si>
  <si>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</si>
  <si>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</si>
  <si>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</si>
  <si>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</si>
  <si>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</si>
  <si>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</si>
  <si>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</si>
  <si>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</si>
  <si>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</si>
  <si>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</si>
  <si>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</si>
  <si>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</si>
  <si>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</si>
  <si>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</si>
  <si>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</si>
  <si>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</si>
  <si>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</si>
  <si>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</si>
  <si>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</si>
  <si>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</si>
  <si>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</si>
  <si>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</si>
  <si>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</si>
  <si>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</si>
  <si>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①有形固定資産減価償却費は該当数値なし。
②管渠老朽化率は、該当数値なし。
③管渠改善率は、現在のところ老朽化による管渠の事故等は発生していないことにより、対策投資は行っていないが、今後経年劣化が懸念されるため、更新計画を策定し、機能強化を図っていきたい。</t>
    <rPh sb="1" eb="3">
      <t>ユウケイ</t>
    </rPh>
    <rPh sb="3" eb="5">
      <t>コテイ</t>
    </rPh>
    <rPh sb="5" eb="7">
      <t>シサン</t>
    </rPh>
    <rPh sb="7" eb="9">
      <t>ゲンカ</t>
    </rPh>
    <rPh sb="9" eb="11">
      <t>ショウキャク</t>
    </rPh>
    <rPh sb="11" eb="12">
      <t>ヒ</t>
    </rPh>
    <rPh sb="13" eb="15">
      <t>ガイトウ</t>
    </rPh>
    <rPh sb="15" eb="17">
      <t>スウチ</t>
    </rPh>
    <rPh sb="22" eb="24">
      <t>カンキョ</t>
    </rPh>
    <rPh sb="24" eb="27">
      <t>ロウキュウカ</t>
    </rPh>
    <rPh sb="27" eb="28">
      <t>リツ</t>
    </rPh>
    <rPh sb="30" eb="32">
      <t>ガイトウ</t>
    </rPh>
    <rPh sb="32" eb="34">
      <t>スウチ</t>
    </rPh>
    <rPh sb="39" eb="41">
      <t>カンキョ</t>
    </rPh>
    <rPh sb="41" eb="43">
      <t>カイゼン</t>
    </rPh>
    <rPh sb="43" eb="44">
      <t>リツ</t>
    </rPh>
    <rPh sb="46" eb="48">
      <t>ゲンザイ</t>
    </rPh>
    <rPh sb="52" eb="55">
      <t>ロウキュウカ</t>
    </rPh>
    <rPh sb="58" eb="60">
      <t>カンキョ</t>
    </rPh>
    <rPh sb="61" eb="63">
      <t>ジコ</t>
    </rPh>
    <rPh sb="63" eb="64">
      <t>トウ</t>
    </rPh>
    <rPh sb="65" eb="67">
      <t>ハッセイ</t>
    </rPh>
    <rPh sb="78" eb="80">
      <t>タイサク</t>
    </rPh>
    <rPh sb="80" eb="82">
      <t>トウシ</t>
    </rPh>
    <rPh sb="83" eb="84">
      <t>オコナ</t>
    </rPh>
    <rPh sb="91" eb="93">
      <t>コンゴ</t>
    </rPh>
    <rPh sb="93" eb="95">
      <t>ケイネン</t>
    </rPh>
    <rPh sb="95" eb="97">
      <t>レッカ</t>
    </rPh>
    <rPh sb="98" eb="100">
      <t>ケネン</t>
    </rPh>
    <rPh sb="106" eb="108">
      <t>コウシン</t>
    </rPh>
    <rPh sb="108" eb="110">
      <t>ケイカク</t>
    </rPh>
    <rPh sb="111" eb="113">
      <t>サクテイ</t>
    </rPh>
    <rPh sb="115" eb="117">
      <t>キノウ</t>
    </rPh>
    <rPh sb="117" eb="119">
      <t>キョウカ</t>
    </rPh>
    <rPh sb="120" eb="121">
      <t>ハカ</t>
    </rPh>
    <phoneticPr fontId="4"/>
  </si>
  <si>
    <t>①収益的収支比率については、約78％となっており、赤字経営となっている。今後施設の更新が必要であり、投資に係る財源の確保等の問題があるため、経営改善に努めていかなければならない。
②累積欠損金は、該当数値なし。
③流動比率は、該当数値なし。
④企業債残高対事業規模比率は、地方債現在高に対し一般会計負担見込み額を計上したことにより、大幅に比率が低くなっている。今後施設の経年劣化等により、更新が必要となるためさらに新たな企業債の発行により残高の増加が予想される。
⑤経費回収率は、50％を下まわっており、使用料収入以外の収入に依存していることがうかがえる。今後経営改善に努めていく必要がある。
⑥人口減少の影響により、有収水量の減少が懸念されており、さらに汚水処理原価が高額になる可能性がある。
⑦施設利用率は、類似団体より高くはなっているが、処理機能を超過している状況でもないため特に問題はないと考える。
⑧水洗化率は、接続勧奨を行ってはいるが、大きな増加はしていない。今後も加入促進に力を入れたい。</t>
    <rPh sb="1" eb="4">
      <t>シュウエキテキ</t>
    </rPh>
    <rPh sb="4" eb="6">
      <t>シュウシ</t>
    </rPh>
    <rPh sb="6" eb="8">
      <t>ヒリツ</t>
    </rPh>
    <rPh sb="14" eb="15">
      <t>ヤク</t>
    </rPh>
    <rPh sb="25" eb="27">
      <t>アカジ</t>
    </rPh>
    <rPh sb="27" eb="29">
      <t>ケイエイ</t>
    </rPh>
    <rPh sb="36" eb="38">
      <t>コンゴ</t>
    </rPh>
    <rPh sb="38" eb="40">
      <t>シセツ</t>
    </rPh>
    <rPh sb="41" eb="43">
      <t>コウシン</t>
    </rPh>
    <rPh sb="44" eb="46">
      <t>ヒツヨウ</t>
    </rPh>
    <rPh sb="50" eb="52">
      <t>トウシ</t>
    </rPh>
    <rPh sb="53" eb="54">
      <t>カカ</t>
    </rPh>
    <rPh sb="55" eb="57">
      <t>ザイゲン</t>
    </rPh>
    <rPh sb="58" eb="60">
      <t>カクホ</t>
    </rPh>
    <rPh sb="60" eb="61">
      <t>トウ</t>
    </rPh>
    <rPh sb="62" eb="64">
      <t>モンダイ</t>
    </rPh>
    <rPh sb="70" eb="72">
      <t>ケイエイ</t>
    </rPh>
    <rPh sb="72" eb="74">
      <t>カイゼン</t>
    </rPh>
    <rPh sb="75" eb="76">
      <t>ツト</t>
    </rPh>
    <rPh sb="91" eb="93">
      <t>ルイセキ</t>
    </rPh>
    <rPh sb="93" eb="96">
      <t>ケッソンキン</t>
    </rPh>
    <rPh sb="98" eb="100">
      <t>ガイトウ</t>
    </rPh>
    <rPh sb="100" eb="102">
      <t>スウチ</t>
    </rPh>
    <rPh sb="107" eb="109">
      <t>リュウドウ</t>
    </rPh>
    <rPh sb="109" eb="111">
      <t>ヒリツ</t>
    </rPh>
    <rPh sb="113" eb="115">
      <t>ガイトウ</t>
    </rPh>
    <rPh sb="115" eb="117">
      <t>スウチ</t>
    </rPh>
    <rPh sb="122" eb="124">
      <t>キギョウ</t>
    </rPh>
    <rPh sb="124" eb="125">
      <t>サイ</t>
    </rPh>
    <rPh sb="125" eb="127">
      <t>ザンダカ</t>
    </rPh>
    <rPh sb="127" eb="128">
      <t>タイ</t>
    </rPh>
    <rPh sb="128" eb="130">
      <t>ジギョウ</t>
    </rPh>
    <rPh sb="130" eb="132">
      <t>キボ</t>
    </rPh>
    <rPh sb="132" eb="134">
      <t>ヒリツ</t>
    </rPh>
    <rPh sb="136" eb="139">
      <t>チホウサイ</t>
    </rPh>
    <rPh sb="139" eb="141">
      <t>ゲンザイ</t>
    </rPh>
    <rPh sb="141" eb="142">
      <t>ダカ</t>
    </rPh>
    <rPh sb="143" eb="144">
      <t>タイ</t>
    </rPh>
    <rPh sb="145" eb="147">
      <t>イッパン</t>
    </rPh>
    <rPh sb="147" eb="149">
      <t>カイケイ</t>
    </rPh>
    <rPh sb="149" eb="151">
      <t>フタン</t>
    </rPh>
    <rPh sb="151" eb="153">
      <t>ミコ</t>
    </rPh>
    <rPh sb="154" eb="155">
      <t>ガク</t>
    </rPh>
    <rPh sb="156" eb="158">
      <t>ケイジョウ</t>
    </rPh>
    <rPh sb="166" eb="168">
      <t>オオハバ</t>
    </rPh>
    <rPh sb="169" eb="171">
      <t>ヒリツ</t>
    </rPh>
    <rPh sb="172" eb="173">
      <t>ヒク</t>
    </rPh>
    <rPh sb="180" eb="182">
      <t>コンゴ</t>
    </rPh>
    <rPh sb="182" eb="184">
      <t>シセツ</t>
    </rPh>
    <rPh sb="185" eb="187">
      <t>ケイネン</t>
    </rPh>
    <rPh sb="187" eb="189">
      <t>レッカ</t>
    </rPh>
    <rPh sb="189" eb="190">
      <t>トウ</t>
    </rPh>
    <rPh sb="194" eb="196">
      <t>コウシン</t>
    </rPh>
    <rPh sb="197" eb="199">
      <t>ヒツヨウ</t>
    </rPh>
    <rPh sb="207" eb="208">
      <t>アラ</t>
    </rPh>
    <rPh sb="210" eb="212">
      <t>キギョウ</t>
    </rPh>
    <rPh sb="212" eb="213">
      <t>サイ</t>
    </rPh>
    <rPh sb="214" eb="216">
      <t>ハッコウ</t>
    </rPh>
    <rPh sb="219" eb="221">
      <t>ザンダカ</t>
    </rPh>
    <rPh sb="222" eb="224">
      <t>ゾウカ</t>
    </rPh>
    <rPh sb="225" eb="227">
      <t>ヨソウ</t>
    </rPh>
    <rPh sb="233" eb="235">
      <t>ケイヒ</t>
    </rPh>
    <rPh sb="235" eb="237">
      <t>カイシュウ</t>
    </rPh>
    <rPh sb="237" eb="238">
      <t>リツ</t>
    </rPh>
    <rPh sb="244" eb="245">
      <t>シタ</t>
    </rPh>
    <rPh sb="252" eb="255">
      <t>シヨウリョウ</t>
    </rPh>
    <rPh sb="255" eb="257">
      <t>シュウニュウ</t>
    </rPh>
    <rPh sb="257" eb="259">
      <t>イガイ</t>
    </rPh>
    <rPh sb="260" eb="262">
      <t>シュウニュウ</t>
    </rPh>
    <rPh sb="263" eb="265">
      <t>イゾン</t>
    </rPh>
    <rPh sb="278" eb="280">
      <t>コンゴ</t>
    </rPh>
    <rPh sb="280" eb="282">
      <t>ケイエイ</t>
    </rPh>
    <rPh sb="282" eb="284">
      <t>カイゼン</t>
    </rPh>
    <rPh sb="285" eb="286">
      <t>ツト</t>
    </rPh>
    <rPh sb="290" eb="292">
      <t>ヒツヨウ</t>
    </rPh>
    <rPh sb="298" eb="300">
      <t>ジンコウ</t>
    </rPh>
    <rPh sb="300" eb="302">
      <t>ゲンショウ</t>
    </rPh>
    <rPh sb="303" eb="305">
      <t>エイキョウ</t>
    </rPh>
    <rPh sb="309" eb="311">
      <t>ユウシュウ</t>
    </rPh>
    <rPh sb="311" eb="313">
      <t>スイリョウ</t>
    </rPh>
    <rPh sb="314" eb="315">
      <t>ゲン</t>
    </rPh>
    <rPh sb="315" eb="316">
      <t>ショウ</t>
    </rPh>
    <rPh sb="317" eb="319">
      <t>ケネン</t>
    </rPh>
    <rPh sb="328" eb="330">
      <t>オスイ</t>
    </rPh>
    <rPh sb="330" eb="332">
      <t>ショリ</t>
    </rPh>
    <rPh sb="332" eb="334">
      <t>ゲンカ</t>
    </rPh>
    <rPh sb="335" eb="337">
      <t>コウガク</t>
    </rPh>
    <rPh sb="340" eb="343">
      <t>カノウセイ</t>
    </rPh>
    <rPh sb="349" eb="351">
      <t>シセツ</t>
    </rPh>
    <rPh sb="351" eb="354">
      <t>リヨウリツ</t>
    </rPh>
    <rPh sb="356" eb="358">
      <t>ルイジ</t>
    </rPh>
    <rPh sb="358" eb="360">
      <t>ダンタイ</t>
    </rPh>
    <rPh sb="362" eb="363">
      <t>タカ</t>
    </rPh>
    <rPh sb="372" eb="374">
      <t>ショリ</t>
    </rPh>
    <rPh sb="374" eb="376">
      <t>キノウ</t>
    </rPh>
    <rPh sb="377" eb="379">
      <t>チョウカ</t>
    </rPh>
    <rPh sb="383" eb="385">
      <t>ジョウキョウ</t>
    </rPh>
    <rPh sb="391" eb="392">
      <t>トク</t>
    </rPh>
    <rPh sb="393" eb="395">
      <t>モンダイ</t>
    </rPh>
    <rPh sb="399" eb="400">
      <t>カンガ</t>
    </rPh>
    <rPh sb="405" eb="408">
      <t>スイセンカ</t>
    </rPh>
    <rPh sb="408" eb="409">
      <t>リツ</t>
    </rPh>
    <rPh sb="411" eb="413">
      <t>セツゾク</t>
    </rPh>
    <rPh sb="413" eb="415">
      <t>カンショウ</t>
    </rPh>
    <rPh sb="416" eb="417">
      <t>オコナ</t>
    </rPh>
    <rPh sb="424" eb="425">
      <t>オオ</t>
    </rPh>
    <rPh sb="427" eb="429">
      <t>ゾウカ</t>
    </rPh>
    <rPh sb="436" eb="438">
      <t>コンゴ</t>
    </rPh>
    <rPh sb="439" eb="441">
      <t>カニュウ</t>
    </rPh>
    <rPh sb="441" eb="443">
      <t>ソクシン</t>
    </rPh>
    <rPh sb="444" eb="445">
      <t>チカラ</t>
    </rPh>
    <rPh sb="446" eb="447">
      <t>イ</t>
    </rPh>
    <phoneticPr fontId="4"/>
  </si>
  <si>
    <t>今後人口減少による減収の一方で。施設の経年劣化による修繕や更新等による経費・投資の増加が懸念される。現在でも、赤字経営が続いており、使用料収入以外の収入によって、事業を行っているため、今後の運営方針の検討や経営改善に向けた取組が重要である。</t>
    <rPh sb="0" eb="2">
      <t>コンゴ</t>
    </rPh>
    <rPh sb="2" eb="4">
      <t>ジンコウ</t>
    </rPh>
    <rPh sb="4" eb="6">
      <t>ゲンショウ</t>
    </rPh>
    <rPh sb="9" eb="11">
      <t>ゲンシュウ</t>
    </rPh>
    <rPh sb="12" eb="14">
      <t>イッポウ</t>
    </rPh>
    <rPh sb="16" eb="18">
      <t>シセツ</t>
    </rPh>
    <rPh sb="19" eb="21">
      <t>ケイネン</t>
    </rPh>
    <rPh sb="21" eb="23">
      <t>レッカ</t>
    </rPh>
    <rPh sb="26" eb="28">
      <t>シュウゼン</t>
    </rPh>
    <rPh sb="29" eb="31">
      <t>コウシン</t>
    </rPh>
    <rPh sb="31" eb="32">
      <t>トウ</t>
    </rPh>
    <rPh sb="35" eb="37">
      <t>ケイヒ</t>
    </rPh>
    <rPh sb="38" eb="40">
      <t>トウシ</t>
    </rPh>
    <rPh sb="41" eb="43">
      <t>ゾウカ</t>
    </rPh>
    <rPh sb="44" eb="46">
      <t>ケネン</t>
    </rPh>
    <rPh sb="50" eb="52">
      <t>ゲンザイ</t>
    </rPh>
    <rPh sb="55" eb="57">
      <t>アカジ</t>
    </rPh>
    <rPh sb="57" eb="59">
      <t>ケイエイ</t>
    </rPh>
    <rPh sb="60" eb="61">
      <t>ツヅ</t>
    </rPh>
    <rPh sb="66" eb="69">
      <t>シヨウリョウ</t>
    </rPh>
    <rPh sb="69" eb="71">
      <t>シュウニュウ</t>
    </rPh>
    <rPh sb="71" eb="73">
      <t>イガイ</t>
    </rPh>
    <rPh sb="74" eb="76">
      <t>シュウニュウ</t>
    </rPh>
    <rPh sb="81" eb="83">
      <t>ジギョウ</t>
    </rPh>
    <rPh sb="84" eb="85">
      <t>オコナ</t>
    </rPh>
    <rPh sb="92" eb="94">
      <t>コンゴ</t>
    </rPh>
    <rPh sb="95" eb="97">
      <t>ウンエイ</t>
    </rPh>
    <rPh sb="97" eb="99">
      <t>ホウシン</t>
    </rPh>
    <rPh sb="100" eb="102">
      <t>ケントウ</t>
    </rPh>
    <rPh sb="103" eb="105">
      <t>ケイエイ</t>
    </rPh>
    <rPh sb="105" eb="107">
      <t>カイゼン</t>
    </rPh>
    <rPh sb="108" eb="109">
      <t>ム</t>
    </rPh>
    <rPh sb="111" eb="113">
      <t>トリクミ</t>
    </rPh>
    <rPh sb="114" eb="116">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</si>
</sst>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44-45AC-A070-FA6010603FF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F444-45AC-A070-FA6010603FF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83.64</c:v>
                </c:pt>
                <c:pt idx="1">
                  <c:v>83.64</c:v>
                </c:pt>
                <c:pt idx="2">
                  <c:v>83.64</c:v>
                </c:pt>
                <c:pt idx="3">
                  <c:v>83.64</c:v>
                </c:pt>
                <c:pt idx="4">
                  <c:v>78</c:v>
                </c:pt>
              </c:numCache>
            </c:numRef>
          </c:val>
          <c:extLst>
            <c:ext xmlns:c16="http://schemas.microsoft.com/office/drawing/2014/chart" uri="{C3380CC4-5D6E-409C-BE32-E72D297353CC}">
              <c16:uniqueId val="{00000000-D8D0-47DA-9D8B-EE8550DE7CE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D8D0-47DA-9D8B-EE8550DE7CE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78.989999999999995</c:v>
                </c:pt>
                <c:pt idx="1">
                  <c:v>78.42</c:v>
                </c:pt>
                <c:pt idx="2">
                  <c:v>79.209999999999994</c:v>
                </c:pt>
                <c:pt idx="3">
                  <c:v>78.83</c:v>
                </c:pt>
                <c:pt idx="4">
                  <c:v>81.099999999999994</c:v>
                </c:pt>
              </c:numCache>
            </c:numRef>
          </c:val>
          <c:extLst>
            <c:ext xmlns:c16="http://schemas.microsoft.com/office/drawing/2014/chart" uri="{C3380CC4-5D6E-409C-BE32-E72D297353CC}">
              <c16:uniqueId val="{00000000-FCAD-46EA-B9BA-185DFB60C24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FCAD-46EA-B9BA-185DFB60C24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40.869999999999997</c:v>
                </c:pt>
                <c:pt idx="1">
                  <c:v>45.02</c:v>
                </c:pt>
                <c:pt idx="2">
                  <c:v>77.540000000000006</c:v>
                </c:pt>
                <c:pt idx="3">
                  <c:v>82.59</c:v>
                </c:pt>
                <c:pt idx="4">
                  <c:v>78.489999999999995</c:v>
                </c:pt>
              </c:numCache>
            </c:numRef>
          </c:val>
          <c:extLst>
            <c:ext xmlns:c16="http://schemas.microsoft.com/office/drawing/2014/chart" uri="{C3380CC4-5D6E-409C-BE32-E72D297353CC}">
              <c16:uniqueId val="{00000000-5B82-4C4E-8430-B56A883DCDF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82-4C4E-8430-B56A883DCDF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2B-4957-8086-FCA5FCFFD3F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2B-4957-8086-FCA5FCFFD3F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50-41BC-AED6-47BA8A477BE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50-41BC-AED6-47BA8A477BE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99-4FA0-9583-E67F5EA7C2F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99-4FA0-9583-E67F5EA7C2F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7E-4A3B-89D3-A52CA55E3D7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7E-4A3B-89D3-A52CA55E3D7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4664.79</c:v>
                </c:pt>
                <c:pt idx="1">
                  <c:v>5037.03</c:v>
                </c:pt>
                <c:pt idx="2">
                  <c:v>4301.5</c:v>
                </c:pt>
                <c:pt idx="3">
                  <c:v>3451.22</c:v>
                </c:pt>
                <c:pt idx="4">
                  <c:v>939.04</c:v>
                </c:pt>
              </c:numCache>
            </c:numRef>
          </c:val>
          <c:extLst>
            <c:ext xmlns:c16="http://schemas.microsoft.com/office/drawing/2014/chart" uri="{C3380CC4-5D6E-409C-BE32-E72D297353CC}">
              <c16:uniqueId val="{00000000-F480-40CB-8D09-EED3438026D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F480-40CB-8D09-EED3438026D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17.18</c:v>
                </c:pt>
                <c:pt idx="1">
                  <c:v>50.71</c:v>
                </c:pt>
                <c:pt idx="2">
                  <c:v>46.73</c:v>
                </c:pt>
                <c:pt idx="3">
                  <c:v>36.380000000000003</c:v>
                </c:pt>
                <c:pt idx="4">
                  <c:v>30.29</c:v>
                </c:pt>
              </c:numCache>
            </c:numRef>
          </c:val>
          <c:extLst>
            <c:ext xmlns:c16="http://schemas.microsoft.com/office/drawing/2014/chart" uri="{C3380CC4-5D6E-409C-BE32-E72D297353CC}">
              <c16:uniqueId val="{00000000-A90E-4B56-BD33-ABDD433DD99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A90E-4B56-BD33-ABDD433DD99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607.27</c:v>
                </c:pt>
                <c:pt idx="1">
                  <c:v>202.24</c:v>
                </c:pt>
                <c:pt idx="2">
                  <c:v>245.13</c:v>
                </c:pt>
                <c:pt idx="3">
                  <c:v>341.63</c:v>
                </c:pt>
                <c:pt idx="4">
                  <c:v>471.16</c:v>
                </c:pt>
              </c:numCache>
            </c:numRef>
          </c:val>
          <c:extLst>
            <c:ext xmlns:c16="http://schemas.microsoft.com/office/drawing/2014/chart" uri="{C3380CC4-5D6E-409C-BE32-E72D297353CC}">
              <c16:uniqueId val="{00000000-9A39-4D31-AB1A-5B2EB7D94F7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9A39-4D31-AB1A-5B2EB7D94F7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topLeftCell="AE7" zoomScale="90" zoomScaleNormal="100" zoomScaleSheetLayoutView="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小国町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7036</v>
      </c>
      <c r="AM8" s="68"/>
      <c r="AN8" s="68"/>
      <c r="AO8" s="68"/>
      <c r="AP8" s="68"/>
      <c r="AQ8" s="68"/>
      <c r="AR8" s="68"/>
      <c r="AS8" s="68"/>
      <c r="AT8" s="67">
        <f>データ!T6</f>
        <v>136.94</v>
      </c>
      <c r="AU8" s="67"/>
      <c r="AV8" s="67"/>
      <c r="AW8" s="67"/>
      <c r="AX8" s="67"/>
      <c r="AY8" s="67"/>
      <c r="AZ8" s="67"/>
      <c r="BA8" s="67"/>
      <c r="BB8" s="67">
        <f>データ!U6</f>
        <v>51.38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17.829999999999998</v>
      </c>
      <c r="Q10" s="67"/>
      <c r="R10" s="67"/>
      <c r="S10" s="67"/>
      <c r="T10" s="67"/>
      <c r="U10" s="67"/>
      <c r="V10" s="67"/>
      <c r="W10" s="67">
        <f>データ!Q6</f>
        <v>100</v>
      </c>
      <c r="X10" s="67"/>
      <c r="Y10" s="67"/>
      <c r="Z10" s="67"/>
      <c r="AA10" s="67"/>
      <c r="AB10" s="67"/>
      <c r="AC10" s="67"/>
      <c r="AD10" s="68">
        <f>データ!R6</f>
        <v>4840</v>
      </c>
      <c r="AE10" s="68"/>
      <c r="AF10" s="68"/>
      <c r="AG10" s="68"/>
      <c r="AH10" s="68"/>
      <c r="AI10" s="68"/>
      <c r="AJ10" s="68"/>
      <c r="AK10" s="2"/>
      <c r="AL10" s="68">
        <f>データ!V6</f>
        <v>1238</v>
      </c>
      <c r="AM10" s="68"/>
      <c r="AN10" s="68"/>
      <c r="AO10" s="68"/>
      <c r="AP10" s="68"/>
      <c r="AQ10" s="68"/>
      <c r="AR10" s="68"/>
      <c r="AS10" s="68"/>
      <c r="AT10" s="67">
        <f>データ!W6</f>
        <v>0.69</v>
      </c>
      <c r="AU10" s="67"/>
      <c r="AV10" s="67"/>
      <c r="AW10" s="67"/>
      <c r="AX10" s="67"/>
      <c r="AY10" s="67"/>
      <c r="AZ10" s="67"/>
      <c r="BA10" s="67"/>
      <c r="BB10" s="67">
        <f>データ!X6</f>
        <v>1794.2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83"/>
      <c r="BN16" s="83"/>
      <c r="BO16" s="83"/>
      <c r="BP16" s="83"/>
      <c r="BQ16" s="83"/>
      <c r="BR16" s="83"/>
      <c r="BS16" s="83"/>
      <c r="BT16" s="83"/>
      <c r="BU16" s="83"/>
      <c r="BV16" s="83"/>
      <c r="BW16" s="83"/>
      <c r="BX16" s="83"/>
      <c r="BY16" s="8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83"/>
      <c r="BN17" s="83"/>
      <c r="BO17" s="83"/>
      <c r="BP17" s="83"/>
      <c r="BQ17" s="83"/>
      <c r="BR17" s="83"/>
      <c r="BS17" s="83"/>
      <c r="BT17" s="83"/>
      <c r="BU17" s="83"/>
      <c r="BV17" s="83"/>
      <c r="BW17" s="83"/>
      <c r="BX17" s="83"/>
      <c r="BY17" s="8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83"/>
      <c r="BN18" s="83"/>
      <c r="BO18" s="83"/>
      <c r="BP18" s="83"/>
      <c r="BQ18" s="83"/>
      <c r="BR18" s="83"/>
      <c r="BS18" s="83"/>
      <c r="BT18" s="83"/>
      <c r="BU18" s="83"/>
      <c r="BV18" s="83"/>
      <c r="BW18" s="83"/>
      <c r="BX18" s="83"/>
      <c r="BY18" s="8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83"/>
      <c r="BN19" s="83"/>
      <c r="BO19" s="83"/>
      <c r="BP19" s="83"/>
      <c r="BQ19" s="83"/>
      <c r="BR19" s="83"/>
      <c r="BS19" s="83"/>
      <c r="BT19" s="83"/>
      <c r="BU19" s="83"/>
      <c r="BV19" s="83"/>
      <c r="BW19" s="83"/>
      <c r="BX19" s="83"/>
      <c r="BY19" s="8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83"/>
      <c r="BN20" s="83"/>
      <c r="BO20" s="83"/>
      <c r="BP20" s="83"/>
      <c r="BQ20" s="83"/>
      <c r="BR20" s="83"/>
      <c r="BS20" s="83"/>
      <c r="BT20" s="83"/>
      <c r="BU20" s="83"/>
      <c r="BV20" s="83"/>
      <c r="BW20" s="83"/>
      <c r="BX20" s="83"/>
      <c r="BY20" s="8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83"/>
      <c r="BN21" s="83"/>
      <c r="BO21" s="83"/>
      <c r="BP21" s="83"/>
      <c r="BQ21" s="83"/>
      <c r="BR21" s="83"/>
      <c r="BS21" s="83"/>
      <c r="BT21" s="83"/>
      <c r="BU21" s="83"/>
      <c r="BV21" s="83"/>
      <c r="BW21" s="83"/>
      <c r="BX21" s="83"/>
      <c r="BY21" s="8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83"/>
      <c r="BN22" s="83"/>
      <c r="BO22" s="83"/>
      <c r="BP22" s="83"/>
      <c r="BQ22" s="83"/>
      <c r="BR22" s="83"/>
      <c r="BS22" s="83"/>
      <c r="BT22" s="83"/>
      <c r="BU22" s="83"/>
      <c r="BV22" s="83"/>
      <c r="BW22" s="83"/>
      <c r="BX22" s="83"/>
      <c r="BY22" s="8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83"/>
      <c r="BN23" s="83"/>
      <c r="BO23" s="83"/>
      <c r="BP23" s="83"/>
      <c r="BQ23" s="83"/>
      <c r="BR23" s="83"/>
      <c r="BS23" s="83"/>
      <c r="BT23" s="83"/>
      <c r="BU23" s="83"/>
      <c r="BV23" s="83"/>
      <c r="BW23" s="83"/>
      <c r="BX23" s="83"/>
      <c r="BY23" s="8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83"/>
      <c r="BN24" s="83"/>
      <c r="BO24" s="83"/>
      <c r="BP24" s="83"/>
      <c r="BQ24" s="83"/>
      <c r="BR24" s="83"/>
      <c r="BS24" s="83"/>
      <c r="BT24" s="83"/>
      <c r="BU24" s="83"/>
      <c r="BV24" s="83"/>
      <c r="BW24" s="83"/>
      <c r="BX24" s="83"/>
      <c r="BY24" s="8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83"/>
      <c r="BN25" s="83"/>
      <c r="BO25" s="83"/>
      <c r="BP25" s="83"/>
      <c r="BQ25" s="83"/>
      <c r="BR25" s="83"/>
      <c r="BS25" s="83"/>
      <c r="BT25" s="83"/>
      <c r="BU25" s="83"/>
      <c r="BV25" s="83"/>
      <c r="BW25" s="83"/>
      <c r="BX25" s="83"/>
      <c r="BY25" s="8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83"/>
      <c r="BN26" s="83"/>
      <c r="BO26" s="83"/>
      <c r="BP26" s="83"/>
      <c r="BQ26" s="83"/>
      <c r="BR26" s="83"/>
      <c r="BS26" s="83"/>
      <c r="BT26" s="83"/>
      <c r="BU26" s="83"/>
      <c r="BV26" s="83"/>
      <c r="BW26" s="83"/>
      <c r="BX26" s="83"/>
      <c r="BY26" s="8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83"/>
      <c r="BN27" s="83"/>
      <c r="BO27" s="83"/>
      <c r="BP27" s="83"/>
      <c r="BQ27" s="83"/>
      <c r="BR27" s="83"/>
      <c r="BS27" s="83"/>
      <c r="BT27" s="83"/>
      <c r="BU27" s="83"/>
      <c r="BV27" s="83"/>
      <c r="BW27" s="83"/>
      <c r="BX27" s="83"/>
      <c r="BY27" s="8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83"/>
      <c r="BN28" s="83"/>
      <c r="BO28" s="83"/>
      <c r="BP28" s="83"/>
      <c r="BQ28" s="83"/>
      <c r="BR28" s="83"/>
      <c r="BS28" s="83"/>
      <c r="BT28" s="83"/>
      <c r="BU28" s="83"/>
      <c r="BV28" s="83"/>
      <c r="BW28" s="83"/>
      <c r="BX28" s="83"/>
      <c r="BY28" s="8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83"/>
      <c r="BN29" s="83"/>
      <c r="BO29" s="83"/>
      <c r="BP29" s="83"/>
      <c r="BQ29" s="83"/>
      <c r="BR29" s="83"/>
      <c r="BS29" s="83"/>
      <c r="BT29" s="83"/>
      <c r="BU29" s="83"/>
      <c r="BV29" s="83"/>
      <c r="BW29" s="83"/>
      <c r="BX29" s="83"/>
      <c r="BY29" s="8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83"/>
      <c r="BN30" s="83"/>
      <c r="BO30" s="83"/>
      <c r="BP30" s="83"/>
      <c r="BQ30" s="83"/>
      <c r="BR30" s="83"/>
      <c r="BS30" s="83"/>
      <c r="BT30" s="83"/>
      <c r="BU30" s="83"/>
      <c r="BV30" s="83"/>
      <c r="BW30" s="83"/>
      <c r="BX30" s="83"/>
      <c r="BY30" s="8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83"/>
      <c r="BN31" s="83"/>
      <c r="BO31" s="83"/>
      <c r="BP31" s="83"/>
      <c r="BQ31" s="83"/>
      <c r="BR31" s="83"/>
      <c r="BS31" s="83"/>
      <c r="BT31" s="83"/>
      <c r="BU31" s="83"/>
      <c r="BV31" s="83"/>
      <c r="BW31" s="83"/>
      <c r="BX31" s="83"/>
      <c r="BY31" s="8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83"/>
      <c r="BN32" s="83"/>
      <c r="BO32" s="83"/>
      <c r="BP32" s="83"/>
      <c r="BQ32" s="83"/>
      <c r="BR32" s="83"/>
      <c r="BS32" s="83"/>
      <c r="BT32" s="83"/>
      <c r="BU32" s="83"/>
      <c r="BV32" s="83"/>
      <c r="BW32" s="83"/>
      <c r="BX32" s="83"/>
      <c r="BY32" s="8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83"/>
      <c r="BN33" s="83"/>
      <c r="BO33" s="83"/>
      <c r="BP33" s="83"/>
      <c r="BQ33" s="83"/>
      <c r="BR33" s="83"/>
      <c r="BS33" s="83"/>
      <c r="BT33" s="83"/>
      <c r="BU33" s="83"/>
      <c r="BV33" s="83"/>
      <c r="BW33" s="83"/>
      <c r="BX33" s="83"/>
      <c r="BY33" s="8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83"/>
      <c r="BN34" s="83"/>
      <c r="BO34" s="83"/>
      <c r="BP34" s="83"/>
      <c r="BQ34" s="83"/>
      <c r="BR34" s="83"/>
      <c r="BS34" s="83"/>
      <c r="BT34" s="83"/>
      <c r="BU34" s="83"/>
      <c r="BV34" s="83"/>
      <c r="BW34" s="83"/>
      <c r="BX34" s="83"/>
      <c r="BY34" s="8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83"/>
      <c r="BN35" s="83"/>
      <c r="BO35" s="83"/>
      <c r="BP35" s="83"/>
      <c r="BQ35" s="83"/>
      <c r="BR35" s="83"/>
      <c r="BS35" s="83"/>
      <c r="BT35" s="83"/>
      <c r="BU35" s="83"/>
      <c r="BV35" s="83"/>
      <c r="BW35" s="83"/>
      <c r="BX35" s="83"/>
      <c r="BY35" s="8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83"/>
      <c r="BN36" s="83"/>
      <c r="BO36" s="83"/>
      <c r="BP36" s="83"/>
      <c r="BQ36" s="83"/>
      <c r="BR36" s="83"/>
      <c r="BS36" s="83"/>
      <c r="BT36" s="83"/>
      <c r="BU36" s="83"/>
      <c r="BV36" s="83"/>
      <c r="BW36" s="83"/>
      <c r="BX36" s="83"/>
      <c r="BY36" s="8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83"/>
      <c r="BN37" s="83"/>
      <c r="BO37" s="83"/>
      <c r="BP37" s="83"/>
      <c r="BQ37" s="83"/>
      <c r="BR37" s="83"/>
      <c r="BS37" s="83"/>
      <c r="BT37" s="83"/>
      <c r="BU37" s="83"/>
      <c r="BV37" s="83"/>
      <c r="BW37" s="83"/>
      <c r="BX37" s="83"/>
      <c r="BY37" s="8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83"/>
      <c r="BN38" s="83"/>
      <c r="BO38" s="83"/>
      <c r="BP38" s="83"/>
      <c r="BQ38" s="83"/>
      <c r="BR38" s="83"/>
      <c r="BS38" s="83"/>
      <c r="BT38" s="83"/>
      <c r="BU38" s="83"/>
      <c r="BV38" s="83"/>
      <c r="BW38" s="83"/>
      <c r="BX38" s="83"/>
      <c r="BY38" s="8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83"/>
      <c r="BN39" s="83"/>
      <c r="BO39" s="83"/>
      <c r="BP39" s="83"/>
      <c r="BQ39" s="83"/>
      <c r="BR39" s="83"/>
      <c r="BS39" s="83"/>
      <c r="BT39" s="83"/>
      <c r="BU39" s="83"/>
      <c r="BV39" s="83"/>
      <c r="BW39" s="83"/>
      <c r="BX39" s="83"/>
      <c r="BY39" s="8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83"/>
      <c r="BN40" s="83"/>
      <c r="BO40" s="83"/>
      <c r="BP40" s="83"/>
      <c r="BQ40" s="83"/>
      <c r="BR40" s="83"/>
      <c r="BS40" s="83"/>
      <c r="BT40" s="83"/>
      <c r="BU40" s="83"/>
      <c r="BV40" s="83"/>
      <c r="BW40" s="83"/>
      <c r="BX40" s="83"/>
      <c r="BY40" s="8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83"/>
      <c r="BN41" s="83"/>
      <c r="BO41" s="83"/>
      <c r="BP41" s="83"/>
      <c r="BQ41" s="83"/>
      <c r="BR41" s="83"/>
      <c r="BS41" s="83"/>
      <c r="BT41" s="83"/>
      <c r="BU41" s="83"/>
      <c r="BV41" s="83"/>
      <c r="BW41" s="83"/>
      <c r="BX41" s="83"/>
      <c r="BY41" s="8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83"/>
      <c r="BN42" s="83"/>
      <c r="BO42" s="83"/>
      <c r="BP42" s="83"/>
      <c r="BQ42" s="83"/>
      <c r="BR42" s="83"/>
      <c r="BS42" s="83"/>
      <c r="BT42" s="83"/>
      <c r="BU42" s="83"/>
      <c r="BV42" s="83"/>
      <c r="BW42" s="83"/>
      <c r="BX42" s="83"/>
      <c r="BY42" s="8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83"/>
      <c r="BN43" s="83"/>
      <c r="BO43" s="83"/>
      <c r="BP43" s="83"/>
      <c r="BQ43" s="83"/>
      <c r="BR43" s="83"/>
      <c r="BS43" s="83"/>
      <c r="BT43" s="83"/>
      <c r="BU43" s="83"/>
      <c r="BV43" s="83"/>
      <c r="BW43" s="83"/>
      <c r="BX43" s="83"/>
      <c r="BY43" s="8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83"/>
      <c r="BN47" s="83"/>
      <c r="BO47" s="83"/>
      <c r="BP47" s="83"/>
      <c r="BQ47" s="83"/>
      <c r="BR47" s="83"/>
      <c r="BS47" s="83"/>
      <c r="BT47" s="83"/>
      <c r="BU47" s="83"/>
      <c r="BV47" s="83"/>
      <c r="BW47" s="83"/>
      <c r="BX47" s="83"/>
      <c r="BY47" s="8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83"/>
      <c r="BN48" s="83"/>
      <c r="BO48" s="83"/>
      <c r="BP48" s="83"/>
      <c r="BQ48" s="83"/>
      <c r="BR48" s="83"/>
      <c r="BS48" s="83"/>
      <c r="BT48" s="83"/>
      <c r="BU48" s="83"/>
      <c r="BV48" s="83"/>
      <c r="BW48" s="83"/>
      <c r="BX48" s="83"/>
      <c r="BY48" s="8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83"/>
      <c r="BN49" s="83"/>
      <c r="BO49" s="83"/>
      <c r="BP49" s="83"/>
      <c r="BQ49" s="83"/>
      <c r="BR49" s="83"/>
      <c r="BS49" s="83"/>
      <c r="BT49" s="83"/>
      <c r="BU49" s="83"/>
      <c r="BV49" s="83"/>
      <c r="BW49" s="83"/>
      <c r="BX49" s="83"/>
      <c r="BY49" s="8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83"/>
      <c r="BN50" s="83"/>
      <c r="BO50" s="83"/>
      <c r="BP50" s="83"/>
      <c r="BQ50" s="83"/>
      <c r="BR50" s="83"/>
      <c r="BS50" s="83"/>
      <c r="BT50" s="83"/>
      <c r="BU50" s="83"/>
      <c r="BV50" s="83"/>
      <c r="BW50" s="83"/>
      <c r="BX50" s="83"/>
      <c r="BY50" s="8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83"/>
      <c r="BN51" s="83"/>
      <c r="BO51" s="83"/>
      <c r="BP51" s="83"/>
      <c r="BQ51" s="83"/>
      <c r="BR51" s="83"/>
      <c r="BS51" s="83"/>
      <c r="BT51" s="83"/>
      <c r="BU51" s="83"/>
      <c r="BV51" s="83"/>
      <c r="BW51" s="83"/>
      <c r="BX51" s="83"/>
      <c r="BY51" s="8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83"/>
      <c r="BN52" s="83"/>
      <c r="BO52" s="83"/>
      <c r="BP52" s="83"/>
      <c r="BQ52" s="83"/>
      <c r="BR52" s="83"/>
      <c r="BS52" s="83"/>
      <c r="BT52" s="83"/>
      <c r="BU52" s="83"/>
      <c r="BV52" s="83"/>
      <c r="BW52" s="83"/>
      <c r="BX52" s="83"/>
      <c r="BY52" s="8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83"/>
      <c r="BN53" s="83"/>
      <c r="BO53" s="83"/>
      <c r="BP53" s="83"/>
      <c r="BQ53" s="83"/>
      <c r="BR53" s="83"/>
      <c r="BS53" s="83"/>
      <c r="BT53" s="83"/>
      <c r="BU53" s="83"/>
      <c r="BV53" s="83"/>
      <c r="BW53" s="83"/>
      <c r="BX53" s="83"/>
      <c r="BY53" s="8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83"/>
      <c r="BN54" s="83"/>
      <c r="BO54" s="83"/>
      <c r="BP54" s="83"/>
      <c r="BQ54" s="83"/>
      <c r="BR54" s="83"/>
      <c r="BS54" s="83"/>
      <c r="BT54" s="83"/>
      <c r="BU54" s="83"/>
      <c r="BV54" s="83"/>
      <c r="BW54" s="83"/>
      <c r="BX54" s="83"/>
      <c r="BY54" s="8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83"/>
      <c r="BN55" s="83"/>
      <c r="BO55" s="83"/>
      <c r="BP55" s="83"/>
      <c r="BQ55" s="83"/>
      <c r="BR55" s="83"/>
      <c r="BS55" s="83"/>
      <c r="BT55" s="83"/>
      <c r="BU55" s="83"/>
      <c r="BV55" s="83"/>
      <c r="BW55" s="83"/>
      <c r="BX55" s="83"/>
      <c r="BY55" s="8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83"/>
      <c r="BN56" s="83"/>
      <c r="BO56" s="83"/>
      <c r="BP56" s="83"/>
      <c r="BQ56" s="83"/>
      <c r="BR56" s="83"/>
      <c r="BS56" s="83"/>
      <c r="BT56" s="83"/>
      <c r="BU56" s="83"/>
      <c r="BV56" s="83"/>
      <c r="BW56" s="83"/>
      <c r="BX56" s="83"/>
      <c r="BY56" s="8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83"/>
      <c r="BN57" s="83"/>
      <c r="BO57" s="83"/>
      <c r="BP57" s="83"/>
      <c r="BQ57" s="83"/>
      <c r="BR57" s="83"/>
      <c r="BS57" s="83"/>
      <c r="BT57" s="83"/>
      <c r="BU57" s="83"/>
      <c r="BV57" s="83"/>
      <c r="BW57" s="83"/>
      <c r="BX57" s="83"/>
      <c r="BY57" s="8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83"/>
      <c r="BN58" s="83"/>
      <c r="BO58" s="83"/>
      <c r="BP58" s="83"/>
      <c r="BQ58" s="83"/>
      <c r="BR58" s="83"/>
      <c r="BS58" s="83"/>
      <c r="BT58" s="83"/>
      <c r="BU58" s="83"/>
      <c r="BV58" s="83"/>
      <c r="BW58" s="83"/>
      <c r="BX58" s="83"/>
      <c r="BY58" s="8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83"/>
      <c r="BN59" s="83"/>
      <c r="BO59" s="83"/>
      <c r="BP59" s="83"/>
      <c r="BQ59" s="83"/>
      <c r="BR59" s="83"/>
      <c r="BS59" s="83"/>
      <c r="BT59" s="83"/>
      <c r="BU59" s="83"/>
      <c r="BV59" s="83"/>
      <c r="BW59" s="83"/>
      <c r="BX59" s="83"/>
      <c r="BY59" s="8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3"/>
      <c r="BM60" s="83"/>
      <c r="BN60" s="83"/>
      <c r="BO60" s="83"/>
      <c r="BP60" s="83"/>
      <c r="BQ60" s="83"/>
      <c r="BR60" s="83"/>
      <c r="BS60" s="83"/>
      <c r="BT60" s="83"/>
      <c r="BU60" s="83"/>
      <c r="BV60" s="83"/>
      <c r="BW60" s="83"/>
      <c r="BX60" s="83"/>
      <c r="BY60" s="8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3"/>
      <c r="BM61" s="83"/>
      <c r="BN61" s="83"/>
      <c r="BO61" s="83"/>
      <c r="BP61" s="83"/>
      <c r="BQ61" s="83"/>
      <c r="BR61" s="83"/>
      <c r="BS61" s="83"/>
      <c r="BT61" s="83"/>
      <c r="BU61" s="83"/>
      <c r="BV61" s="83"/>
      <c r="BW61" s="83"/>
      <c r="BX61" s="83"/>
      <c r="BY61" s="8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83"/>
      <c r="BN62" s="83"/>
      <c r="BO62" s="83"/>
      <c r="BP62" s="83"/>
      <c r="BQ62" s="83"/>
      <c r="BR62" s="83"/>
      <c r="BS62" s="83"/>
      <c r="BT62" s="83"/>
      <c r="BU62" s="83"/>
      <c r="BV62" s="83"/>
      <c r="BW62" s="83"/>
      <c r="BX62" s="83"/>
      <c r="BY62" s="8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83"/>
      <c r="BN66" s="83"/>
      <c r="BO66" s="83"/>
      <c r="BP66" s="83"/>
      <c r="BQ66" s="83"/>
      <c r="BR66" s="83"/>
      <c r="BS66" s="83"/>
      <c r="BT66" s="83"/>
      <c r="BU66" s="83"/>
      <c r="BV66" s="83"/>
      <c r="BW66" s="83"/>
      <c r="BX66" s="83"/>
      <c r="BY66" s="8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83"/>
      <c r="BN67" s="83"/>
      <c r="BO67" s="83"/>
      <c r="BP67" s="83"/>
      <c r="BQ67" s="83"/>
      <c r="BR67" s="83"/>
      <c r="BS67" s="83"/>
      <c r="BT67" s="83"/>
      <c r="BU67" s="83"/>
      <c r="BV67" s="83"/>
      <c r="BW67" s="83"/>
      <c r="BX67" s="83"/>
      <c r="BY67" s="8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83"/>
      <c r="BN68" s="83"/>
      <c r="BO68" s="83"/>
      <c r="BP68" s="83"/>
      <c r="BQ68" s="83"/>
      <c r="BR68" s="83"/>
      <c r="BS68" s="83"/>
      <c r="BT68" s="83"/>
      <c r="BU68" s="83"/>
      <c r="BV68" s="83"/>
      <c r="BW68" s="83"/>
      <c r="BX68" s="83"/>
      <c r="BY68" s="8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83"/>
      <c r="BN69" s="83"/>
      <c r="BO69" s="83"/>
      <c r="BP69" s="83"/>
      <c r="BQ69" s="83"/>
      <c r="BR69" s="83"/>
      <c r="BS69" s="83"/>
      <c r="BT69" s="83"/>
      <c r="BU69" s="83"/>
      <c r="BV69" s="83"/>
      <c r="BW69" s="83"/>
      <c r="BX69" s="83"/>
      <c r="BY69" s="8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83"/>
      <c r="BN70" s="83"/>
      <c r="BO70" s="83"/>
      <c r="BP70" s="83"/>
      <c r="BQ70" s="83"/>
      <c r="BR70" s="83"/>
      <c r="BS70" s="83"/>
      <c r="BT70" s="83"/>
      <c r="BU70" s="83"/>
      <c r="BV70" s="83"/>
      <c r="BW70" s="83"/>
      <c r="BX70" s="83"/>
      <c r="BY70" s="8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83"/>
      <c r="BN71" s="83"/>
      <c r="BO71" s="83"/>
      <c r="BP71" s="83"/>
      <c r="BQ71" s="83"/>
      <c r="BR71" s="83"/>
      <c r="BS71" s="83"/>
      <c r="BT71" s="83"/>
      <c r="BU71" s="83"/>
      <c r="BV71" s="83"/>
      <c r="BW71" s="83"/>
      <c r="BX71" s="83"/>
      <c r="BY71" s="8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83"/>
      <c r="BN72" s="83"/>
      <c r="BO72" s="83"/>
      <c r="BP72" s="83"/>
      <c r="BQ72" s="83"/>
      <c r="BR72" s="83"/>
      <c r="BS72" s="83"/>
      <c r="BT72" s="83"/>
      <c r="BU72" s="83"/>
      <c r="BV72" s="83"/>
      <c r="BW72" s="83"/>
      <c r="BX72" s="83"/>
      <c r="BY72" s="8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83"/>
      <c r="BN73" s="83"/>
      <c r="BO73" s="83"/>
      <c r="BP73" s="83"/>
      <c r="BQ73" s="83"/>
      <c r="BR73" s="83"/>
      <c r="BS73" s="83"/>
      <c r="BT73" s="83"/>
      <c r="BU73" s="83"/>
      <c r="BV73" s="83"/>
      <c r="BW73" s="83"/>
      <c r="BX73" s="83"/>
      <c r="BY73" s="8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83"/>
      <c r="BN74" s="83"/>
      <c r="BO74" s="83"/>
      <c r="BP74" s="83"/>
      <c r="BQ74" s="83"/>
      <c r="BR74" s="83"/>
      <c r="BS74" s="83"/>
      <c r="BT74" s="83"/>
      <c r="BU74" s="83"/>
      <c r="BV74" s="83"/>
      <c r="BW74" s="83"/>
      <c r="BX74" s="83"/>
      <c r="BY74" s="8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83"/>
      <c r="BN75" s="83"/>
      <c r="BO75" s="83"/>
      <c r="BP75" s="83"/>
      <c r="BQ75" s="83"/>
      <c r="BR75" s="83"/>
      <c r="BS75" s="83"/>
      <c r="BT75" s="83"/>
      <c r="BU75" s="83"/>
      <c r="BV75" s="83"/>
      <c r="BW75" s="83"/>
      <c r="BX75" s="83"/>
      <c r="BY75" s="8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83"/>
      <c r="BN76" s="83"/>
      <c r="BO76" s="83"/>
      <c r="BP76" s="83"/>
      <c r="BQ76" s="83"/>
      <c r="BR76" s="83"/>
      <c r="BS76" s="83"/>
      <c r="BT76" s="83"/>
      <c r="BU76" s="83"/>
      <c r="BV76" s="83"/>
      <c r="BW76" s="83"/>
      <c r="BX76" s="83"/>
      <c r="BY76" s="8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83"/>
      <c r="BN77" s="83"/>
      <c r="BO77" s="83"/>
      <c r="BP77" s="83"/>
      <c r="BQ77" s="83"/>
      <c r="BR77" s="83"/>
      <c r="BS77" s="83"/>
      <c r="BT77" s="83"/>
      <c r="BU77" s="83"/>
      <c r="BV77" s="83"/>
      <c r="BW77" s="83"/>
      <c r="BX77" s="83"/>
      <c r="BY77" s="8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83"/>
      <c r="BN78" s="83"/>
      <c r="BO78" s="83"/>
      <c r="BP78" s="83"/>
      <c r="BQ78" s="83"/>
      <c r="BR78" s="83"/>
      <c r="BS78" s="83"/>
      <c r="BT78" s="83"/>
      <c r="BU78" s="83"/>
      <c r="BV78" s="83"/>
      <c r="BW78" s="83"/>
      <c r="BX78" s="83"/>
      <c r="BY78" s="8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83"/>
      <c r="BN79" s="83"/>
      <c r="BO79" s="83"/>
      <c r="BP79" s="83"/>
      <c r="BQ79" s="83"/>
      <c r="BR79" s="83"/>
      <c r="BS79" s="83"/>
      <c r="BT79" s="83"/>
      <c r="BU79" s="83"/>
      <c r="BV79" s="83"/>
      <c r="BW79" s="83"/>
      <c r="BX79" s="83"/>
      <c r="BY79" s="8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83"/>
      <c r="BN80" s="83"/>
      <c r="BO80" s="83"/>
      <c r="BP80" s="83"/>
      <c r="BQ80" s="83"/>
      <c r="BR80" s="83"/>
      <c r="BS80" s="83"/>
      <c r="BT80" s="83"/>
      <c r="BU80" s="83"/>
      <c r="BV80" s="83"/>
      <c r="BW80" s="83"/>
      <c r="BX80" s="83"/>
      <c r="BY80" s="8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83"/>
      <c r="BN81" s="83"/>
      <c r="BO81" s="83"/>
      <c r="BP81" s="83"/>
      <c r="BQ81" s="83"/>
      <c r="BR81" s="83"/>
      <c r="BS81" s="83"/>
      <c r="BT81" s="83"/>
      <c r="BU81" s="83"/>
      <c r="BV81" s="83"/>
      <c r="BW81" s="83"/>
      <c r="BX81" s="83"/>
      <c r="BY81" s="8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sEQACBVW8JiDCS7lLuOVVSjl2q6A44XS96emTE1DUIcGuwGdQjAm0CiXNwMjvcuEKlcFoympCsvF9EOYz2oARA==" saltValue="oqgj1x3IRtFzMBGrzltys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434248</v>
      </c>
      <c r="D6" s="33">
        <f t="shared" si="3"/>
        <v>47</v>
      </c>
      <c r="E6" s="33">
        <f t="shared" si="3"/>
        <v>17</v>
      </c>
      <c r="F6" s="33">
        <f t="shared" si="3"/>
        <v>5</v>
      </c>
      <c r="G6" s="33">
        <f t="shared" si="3"/>
        <v>0</v>
      </c>
      <c r="H6" s="33" t="str">
        <f t="shared" si="3"/>
        <v>熊本県　小国町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17.829999999999998</v>
      </c>
      <c r="Q6" s="34">
        <f t="shared" si="3"/>
        <v>100</v>
      </c>
      <c r="R6" s="34">
        <f t="shared" si="3"/>
        <v>4840</v>
      </c>
      <c r="S6" s="34">
        <f t="shared" si="3"/>
        <v>7036</v>
      </c>
      <c r="T6" s="34">
        <f t="shared" si="3"/>
        <v>136.94</v>
      </c>
      <c r="U6" s="34">
        <f t="shared" si="3"/>
        <v>51.38</v>
      </c>
      <c r="V6" s="34">
        <f t="shared" si="3"/>
        <v>1238</v>
      </c>
      <c r="W6" s="34">
        <f t="shared" si="3"/>
        <v>0.69</v>
      </c>
      <c r="X6" s="34">
        <f t="shared" si="3"/>
        <v>1794.2</v>
      </c>
      <c r="Y6" s="35">
        <f>IF(Y7="",NA(),Y7)</f>
        <v>40.869999999999997</v>
      </c>
      <c r="Z6" s="35">
        <f t="shared" ref="Z6:AH6" si="4">IF(Z7="",NA(),Z7)</f>
        <v>45.02</v>
      </c>
      <c r="AA6" s="35">
        <f t="shared" si="4"/>
        <v>77.540000000000006</v>
      </c>
      <c r="AB6" s="35">
        <f t="shared" si="4"/>
        <v>82.59</v>
      </c>
      <c r="AC6" s="35">
        <f t="shared" si="4"/>
        <v>78.489999999999995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4664.79</v>
      </c>
      <c r="BG6" s="35">
        <f t="shared" ref="BG6:BO6" si="7">IF(BG7="",NA(),BG7)</f>
        <v>5037.03</v>
      </c>
      <c r="BH6" s="35">
        <f t="shared" si="7"/>
        <v>4301.5</v>
      </c>
      <c r="BI6" s="35">
        <f t="shared" si="7"/>
        <v>3451.22</v>
      </c>
      <c r="BJ6" s="35">
        <f t="shared" si="7"/>
        <v>939.04</v>
      </c>
      <c r="BK6" s="35">
        <f t="shared" si="7"/>
        <v>1081.8</v>
      </c>
      <c r="BL6" s="35">
        <f t="shared" si="7"/>
        <v>974.93</v>
      </c>
      <c r="BM6" s="35">
        <f t="shared" si="7"/>
        <v>855.8</v>
      </c>
      <c r="BN6" s="35">
        <f t="shared" si="7"/>
        <v>789.46</v>
      </c>
      <c r="BO6" s="35">
        <f t="shared" si="7"/>
        <v>826.83</v>
      </c>
      <c r="BP6" s="34" t="str">
        <f>IF(BP7="","",IF(BP7="-","【-】","【"&amp;SUBSTITUTE(TEXT(BP7,"#,##0.00"),"-","△")&amp;"】"))</f>
        <v>【765.47】</v>
      </c>
      <c r="BQ6" s="35">
        <f>IF(BQ7="",NA(),BQ7)</f>
        <v>17.18</v>
      </c>
      <c r="BR6" s="35">
        <f t="shared" ref="BR6:BZ6" si="8">IF(BR7="",NA(),BR7)</f>
        <v>50.71</v>
      </c>
      <c r="BS6" s="35">
        <f t="shared" si="8"/>
        <v>46.73</v>
      </c>
      <c r="BT6" s="35">
        <f t="shared" si="8"/>
        <v>36.380000000000003</v>
      </c>
      <c r="BU6" s="35">
        <f t="shared" si="8"/>
        <v>30.29</v>
      </c>
      <c r="BV6" s="35">
        <f t="shared" si="8"/>
        <v>52.19</v>
      </c>
      <c r="BW6" s="35">
        <f t="shared" si="8"/>
        <v>55.32</v>
      </c>
      <c r="BX6" s="35">
        <f t="shared" si="8"/>
        <v>59.8</v>
      </c>
      <c r="BY6" s="35">
        <f t="shared" si="8"/>
        <v>57.77</v>
      </c>
      <c r="BZ6" s="35">
        <f t="shared" si="8"/>
        <v>57.31</v>
      </c>
      <c r="CA6" s="34" t="str">
        <f>IF(CA7="","",IF(CA7="-","【-】","【"&amp;SUBSTITUTE(TEXT(CA7,"#,##0.00"),"-","△")&amp;"】"))</f>
        <v>【59.59】</v>
      </c>
      <c r="CB6" s="35">
        <f>IF(CB7="",NA(),CB7)</f>
        <v>607.27</v>
      </c>
      <c r="CC6" s="35">
        <f t="shared" ref="CC6:CK6" si="9">IF(CC7="",NA(),CC7)</f>
        <v>202.24</v>
      </c>
      <c r="CD6" s="35">
        <f t="shared" si="9"/>
        <v>245.13</v>
      </c>
      <c r="CE6" s="35">
        <f t="shared" si="9"/>
        <v>341.63</v>
      </c>
      <c r="CF6" s="35">
        <f t="shared" si="9"/>
        <v>471.16</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83.64</v>
      </c>
      <c r="CN6" s="35">
        <f t="shared" ref="CN6:CV6" si="10">IF(CN7="",NA(),CN7)</f>
        <v>83.64</v>
      </c>
      <c r="CO6" s="35">
        <f t="shared" si="10"/>
        <v>83.64</v>
      </c>
      <c r="CP6" s="35">
        <f t="shared" si="10"/>
        <v>83.64</v>
      </c>
      <c r="CQ6" s="35">
        <f t="shared" si="10"/>
        <v>78</v>
      </c>
      <c r="CR6" s="35">
        <f t="shared" si="10"/>
        <v>52.31</v>
      </c>
      <c r="CS6" s="35">
        <f t="shared" si="10"/>
        <v>60.65</v>
      </c>
      <c r="CT6" s="35">
        <f t="shared" si="10"/>
        <v>51.75</v>
      </c>
      <c r="CU6" s="35">
        <f t="shared" si="10"/>
        <v>50.68</v>
      </c>
      <c r="CV6" s="35">
        <f t="shared" si="10"/>
        <v>50.14</v>
      </c>
      <c r="CW6" s="34" t="str">
        <f>IF(CW7="","",IF(CW7="-","【-】","【"&amp;SUBSTITUTE(TEXT(CW7,"#,##0.00"),"-","△")&amp;"】"))</f>
        <v>【51.30】</v>
      </c>
      <c r="CX6" s="35">
        <f>IF(CX7="",NA(),CX7)</f>
        <v>78.989999999999995</v>
      </c>
      <c r="CY6" s="35">
        <f t="shared" ref="CY6:DG6" si="11">IF(CY7="",NA(),CY7)</f>
        <v>78.42</v>
      </c>
      <c r="CZ6" s="35">
        <f t="shared" si="11"/>
        <v>79.209999999999994</v>
      </c>
      <c r="DA6" s="35">
        <f t="shared" si="11"/>
        <v>78.83</v>
      </c>
      <c r="DB6" s="35">
        <f t="shared" si="11"/>
        <v>81.099999999999994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434248</v>
      </c>
      <c r="D7" s="37">
        <v>47</v>
      </c>
      <c r="E7" s="37">
        <v>17</v>
      </c>
      <c r="F7" s="37">
        <v>5</v>
      </c>
      <c r="G7" s="37">
        <v>0</v>
      </c>
      <c r="H7" s="37" t="s">
        <v>98</v>
      </c>
      <c r="I7" s="37" t="s">
        <v>99</v>
      </c>
      <c r="J7" s="37" t="s">
        <v>100</v>
      </c>
      <c r="K7" s="37" t="s">
        <v>101</v>
      </c>
      <c r="L7" s="37" t="s">
        <v>102</v>
      </c>
      <c r="M7" s="37" t="s">
        <v>103</v>
      </c>
      <c r="N7" s="38" t="s">
        <v>104</v>
      </c>
      <c r="O7" s="38" t="s">
        <v>105</v>
      </c>
      <c r="P7" s="38">
        <v>17.829999999999998</v>
      </c>
      <c r="Q7" s="38">
        <v>100</v>
      </c>
      <c r="R7" s="38">
        <v>4840</v>
      </c>
      <c r="S7" s="38">
        <v>7036</v>
      </c>
      <c r="T7" s="38">
        <v>136.94</v>
      </c>
      <c r="U7" s="38">
        <v>51.38</v>
      </c>
      <c r="V7" s="38">
        <v>1238</v>
      </c>
      <c r="W7" s="38">
        <v>0.69</v>
      </c>
      <c r="X7" s="38">
        <v>1794.2</v>
      </c>
      <c r="Y7" s="38">
        <v>40.869999999999997</v>
      </c>
      <c r="Z7" s="38">
        <v>45.02</v>
      </c>
      <c r="AA7" s="38">
        <v>77.540000000000006</v>
      </c>
      <c r="AB7" s="38">
        <v>82.59</v>
      </c>
      <c r="AC7" s="38">
        <v>78.489999999999995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4664.79</v>
      </c>
      <c r="BG7" s="38">
        <v>5037.03</v>
      </c>
      <c r="BH7" s="38">
        <v>4301.5</v>
      </c>
      <c r="BI7" s="38">
        <v>3451.22</v>
      </c>
      <c r="BJ7" s="38">
        <v>939.04</v>
      </c>
      <c r="BK7" s="38">
        <v>1081.8</v>
      </c>
      <c r="BL7" s="38">
        <v>974.93</v>
      </c>
      <c r="BM7" s="38">
        <v>855.8</v>
      </c>
      <c r="BN7" s="38">
        <v>789.46</v>
      </c>
      <c r="BO7" s="38">
        <v>826.83</v>
      </c>
      <c r="BP7" s="38">
        <v>765.47</v>
      </c>
      <c r="BQ7" s="38">
        <v>17.18</v>
      </c>
      <c r="BR7" s="38">
        <v>50.71</v>
      </c>
      <c r="BS7" s="38">
        <v>46.73</v>
      </c>
      <c r="BT7" s="38">
        <v>36.380000000000003</v>
      </c>
      <c r="BU7" s="38">
        <v>30.29</v>
      </c>
      <c r="BV7" s="38">
        <v>52.19</v>
      </c>
      <c r="BW7" s="38">
        <v>55.32</v>
      </c>
      <c r="BX7" s="38">
        <v>59.8</v>
      </c>
      <c r="BY7" s="38">
        <v>57.77</v>
      </c>
      <c r="BZ7" s="38">
        <v>57.31</v>
      </c>
      <c r="CA7" s="38">
        <v>59.59</v>
      </c>
      <c r="CB7" s="38">
        <v>607.27</v>
      </c>
      <c r="CC7" s="38">
        <v>202.24</v>
      </c>
      <c r="CD7" s="38">
        <v>245.13</v>
      </c>
      <c r="CE7" s="38">
        <v>341.63</v>
      </c>
      <c r="CF7" s="38">
        <v>471.16</v>
      </c>
      <c r="CG7" s="38">
        <v>296.14</v>
      </c>
      <c r="CH7" s="38">
        <v>283.17</v>
      </c>
      <c r="CI7" s="38">
        <v>263.76</v>
      </c>
      <c r="CJ7" s="38">
        <v>274.35000000000002</v>
      </c>
      <c r="CK7" s="38">
        <v>273.52</v>
      </c>
      <c r="CL7" s="38">
        <v>257.86</v>
      </c>
      <c r="CM7" s="38">
        <v>83.64</v>
      </c>
      <c r="CN7" s="38">
        <v>83.64</v>
      </c>
      <c r="CO7" s="38">
        <v>83.64</v>
      </c>
      <c r="CP7" s="38">
        <v>83.64</v>
      </c>
      <c r="CQ7" s="38">
        <v>78</v>
      </c>
      <c r="CR7" s="38">
        <v>52.31</v>
      </c>
      <c r="CS7" s="38">
        <v>60.65</v>
      </c>
      <c r="CT7" s="38">
        <v>51.75</v>
      </c>
      <c r="CU7" s="38">
        <v>50.68</v>
      </c>
      <c r="CV7" s="38">
        <v>50.14</v>
      </c>
      <c r="CW7" s="38">
        <v>51.3</v>
      </c>
      <c r="CX7" s="38">
        <v>78.989999999999995</v>
      </c>
      <c r="CY7" s="38">
        <v>78.42</v>
      </c>
      <c r="CZ7" s="38">
        <v>79.209999999999994</v>
      </c>
      <c r="DA7" s="38">
        <v>78.83</v>
      </c>
      <c r="DB7" s="38">
        <v>81.099999999999994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j_sibuya</cp:lastModifiedBy>
  <cp:lastPrinted>2021-01-22T06:43:28Z</cp:lastPrinted>
  <dcterms:created xsi:type="dcterms:W3CDTF">2020-12-04T03:09:11Z</dcterms:created>
  <dcterms:modified xsi:type="dcterms:W3CDTF">2021-01-22T06:43:28Z</dcterms:modified>
  <cp:category/>
</cp:coreProperties>
</file>