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2\提出\非法適\"/>
    </mc:Choice>
  </mc:AlternateContent>
  <workbookProtection workbookAlgorithmName="SHA-512" workbookHashValue="7/L42a2pOUNmV/9lPX9MuCMtXtc8BGECMBNdY2Qeo/3lbrdbuThkAK2QCzi9QltT/zJDyVor6NrfdmD5RmVinQ==" workbookSaltValue="rnrcLcYltY0MWKe76lBYY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<sst xmlns="http://schemas.openxmlformats.org/spreadsheetml/2006/main" count="236" uniqueCount="120">
  <si>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</si>
  <si>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</si>
  <si>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</si>
  <si>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</si>
  <si>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</si>
  <si>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</si>
  <si>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</si>
  <si>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</si>
  <si>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</si>
  <si>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</si>
  <si>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</si>
  <si>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</si>
  <si>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</si>
  <si>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</si>
  <si>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</si>
  <si>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</si>
  <si>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</si>
  <si>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</si>
  <si>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</si>
  <si>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</si>
  <si>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</si>
  <si>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</si>
  <si>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</si>
  <si>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</si>
  <si>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</si>
  <si>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</si>
  <si>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</si>
  <si>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</si>
  <si>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</si>
  <si>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</si>
  <si>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</si>
  <si>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</si>
  <si>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</si>
  <si>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</si>
  <si>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</si>
  <si>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</si>
  <si>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</si>
  <si>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</si>
  <si>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</si>
  <si>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</si>
  <si>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</si>
  <si>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</si>
  <si>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</si>
  <si>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</si>
  <si>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</si>
  <si>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</si>
  <si>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</si>
  <si>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</si>
  <si>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</si>
  <si>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</si>
  <si>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</si>
  <si>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</si>
  <si>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</si>
  <si>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</si>
  <si>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</si>
  <si>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</si>
  <si>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</si>
  <si>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</si>
  <si>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</si>
  <si>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</si>
  <si>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</si>
  <si>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</si>
  <si>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</si>
  <si>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</si>
  <si>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</si>
  <si>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</si>
  <si>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</si>
  <si>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</si>
  <si>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</si>
  <si>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</si>
  <si>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</si>
  <si>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</si>
  <si>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</si>
  <si>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</si>
  <si>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</si>
  <si>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</si>
  <si>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</si>
  <si>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</si>
  <si>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</si>
  <si>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</si>
  <si>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</si>
  <si>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</si>
  <si>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</si>
  <si>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</si>
  <si>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</si>
  <si>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</si>
  <si>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</si>
  <si>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</si>
  <si>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</si>
  <si>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</si>
  <si>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</si>
  <si>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</si>
  <si>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</si>
  <si>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</si>
  <si>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</si>
  <si>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</si>
  <si>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</si>
  <si>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</si>
  <si>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</si>
  <si>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</si>
  <si>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</si>
  <si>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</si>
  <si>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</si>
  <si>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</si>
  <si>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</si>
  <si>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</si>
  <si>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</si>
  <si>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</si>
  <si>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</si>
  <si>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</si>
  <si>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</si>
  <si>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</si>
  <si>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</si>
  <si>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</si>
  <si>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</si>
  <si>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</si>
  <si>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</si>
  <si>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化について、管渠は耐用年数が長く更新の予定はないが、処理施設が現在18か所あり、古いものは20年以上経過している。令和元年度策定の最適整備構想を基に、公共下水道への接続や施設の統廃合等、計画的な維持管理・更新等を行う。</t>
    <rPh sb="0" eb="3">
      <t>ロウキュウカ</t>
    </rPh>
    <rPh sb="8" eb="10">
      <t>カンキョ</t>
    </rPh>
    <rPh sb="11" eb="13">
      <t>タイヨウ</t>
    </rPh>
    <rPh sb="13" eb="15">
      <t>ネンスウ</t>
    </rPh>
    <rPh sb="16" eb="17">
      <t>ナガ</t>
    </rPh>
    <rPh sb="18" eb="20">
      <t>コウシン</t>
    </rPh>
    <rPh sb="21" eb="23">
      <t>ヨテイ</t>
    </rPh>
    <rPh sb="28" eb="30">
      <t>ショリ</t>
    </rPh>
    <rPh sb="30" eb="32">
      <t>シセツ</t>
    </rPh>
    <rPh sb="33" eb="35">
      <t>ゲンザイ</t>
    </rPh>
    <rPh sb="38" eb="39">
      <t>ショ</t>
    </rPh>
    <rPh sb="42" eb="43">
      <t>フル</t>
    </rPh>
    <rPh sb="49" eb="52">
      <t>ネンイジョウ</t>
    </rPh>
    <rPh sb="52" eb="54">
      <t>ケイカ</t>
    </rPh>
    <rPh sb="59" eb="61">
      <t>レイワ</t>
    </rPh>
    <rPh sb="61" eb="63">
      <t>ガンネン</t>
    </rPh>
    <rPh sb="63" eb="64">
      <t>ド</t>
    </rPh>
    <rPh sb="64" eb="66">
      <t>サクテイ</t>
    </rPh>
    <rPh sb="67" eb="69">
      <t>サイテキ</t>
    </rPh>
    <rPh sb="69" eb="71">
      <t>セイビ</t>
    </rPh>
    <rPh sb="71" eb="73">
      <t>コウソウ</t>
    </rPh>
    <rPh sb="74" eb="75">
      <t>モト</t>
    </rPh>
    <rPh sb="77" eb="79">
      <t>コウキョウ</t>
    </rPh>
    <rPh sb="79" eb="82">
      <t>ゲスイドウ</t>
    </rPh>
    <rPh sb="84" eb="86">
      <t>セツゾク</t>
    </rPh>
    <rPh sb="87" eb="89">
      <t>シセツ</t>
    </rPh>
    <rPh sb="90" eb="93">
      <t>トウハイゴウ</t>
    </rPh>
    <rPh sb="93" eb="94">
      <t>トウ</t>
    </rPh>
    <rPh sb="95" eb="98">
      <t>ケイカクテキ</t>
    </rPh>
    <rPh sb="99" eb="101">
      <t>イジ</t>
    </rPh>
    <rPh sb="101" eb="103">
      <t>カンリ</t>
    </rPh>
    <rPh sb="104" eb="106">
      <t>コウシン</t>
    </rPh>
    <rPh sb="106" eb="107">
      <t>トウ</t>
    </rPh>
    <rPh sb="108" eb="109">
      <t>オコナ</t>
    </rPh>
    <phoneticPr fontId="4"/>
  </si>
  <si>
    <t>平成27年度以降生活排水処理について、市が整備を進める農業集落排水事業から、個人で整備を行う合併処理浄化槽事業への転換を図ることで事業計画の見直しを行った。しかし既存の施設数が多く、今後施設の更新等が予定されている中で、収入の大半を一般会計からの繰入金に依存しているため、汚水処理経費の削減に努めながら施設の統廃合等を含め計画的な更新を行い経営改革を行っていくことが必要である。経営戦略は策定済である。</t>
    <rPh sb="0" eb="2">
      <t>ヘイセイ</t>
    </rPh>
    <rPh sb="4" eb="6">
      <t>ネンド</t>
    </rPh>
    <rPh sb="6" eb="8">
      <t>イコウ</t>
    </rPh>
    <rPh sb="8" eb="10">
      <t>セイカツ</t>
    </rPh>
    <rPh sb="10" eb="12">
      <t>ハイスイ</t>
    </rPh>
    <rPh sb="12" eb="14">
      <t>ショリ</t>
    </rPh>
    <rPh sb="19" eb="20">
      <t>シ</t>
    </rPh>
    <rPh sb="21" eb="23">
      <t>セイビ</t>
    </rPh>
    <rPh sb="24" eb="25">
      <t>スス</t>
    </rPh>
    <rPh sb="27" eb="35">
      <t>ノウギョウシュウラクハイスイジギョウ</t>
    </rPh>
    <rPh sb="38" eb="40">
      <t>コジン</t>
    </rPh>
    <rPh sb="41" eb="43">
      <t>セイビ</t>
    </rPh>
    <rPh sb="44" eb="45">
      <t>オコナ</t>
    </rPh>
    <rPh sb="46" eb="48">
      <t>ガッペイ</t>
    </rPh>
    <rPh sb="48" eb="50">
      <t>ショリ</t>
    </rPh>
    <rPh sb="50" eb="53">
      <t>ジョウカソウ</t>
    </rPh>
    <rPh sb="53" eb="55">
      <t>ジギョウ</t>
    </rPh>
    <rPh sb="57" eb="59">
      <t>テンカン</t>
    </rPh>
    <rPh sb="60" eb="61">
      <t>ハカ</t>
    </rPh>
    <rPh sb="65" eb="67">
      <t>ジギョウ</t>
    </rPh>
    <rPh sb="67" eb="69">
      <t>ケイカク</t>
    </rPh>
    <rPh sb="70" eb="72">
      <t>ミナオ</t>
    </rPh>
    <rPh sb="74" eb="75">
      <t>オコナ</t>
    </rPh>
    <rPh sb="81" eb="83">
      <t>キソン</t>
    </rPh>
    <rPh sb="84" eb="87">
      <t>シセツスウ</t>
    </rPh>
    <rPh sb="88" eb="89">
      <t>オオ</t>
    </rPh>
    <rPh sb="91" eb="93">
      <t>コンゴ</t>
    </rPh>
    <rPh sb="93" eb="95">
      <t>シセツ</t>
    </rPh>
    <rPh sb="96" eb="98">
      <t>コウシン</t>
    </rPh>
    <rPh sb="98" eb="99">
      <t>トウ</t>
    </rPh>
    <rPh sb="100" eb="102">
      <t>ヨテイ</t>
    </rPh>
    <rPh sb="107" eb="108">
      <t>ナカ</t>
    </rPh>
    <rPh sb="110" eb="112">
      <t>シュウニュウ</t>
    </rPh>
    <rPh sb="113" eb="115">
      <t>タイハン</t>
    </rPh>
    <rPh sb="116" eb="118">
      <t>イッパン</t>
    </rPh>
    <rPh sb="118" eb="120">
      <t>カイケイ</t>
    </rPh>
    <rPh sb="123" eb="125">
      <t>クリイレ</t>
    </rPh>
    <rPh sb="125" eb="126">
      <t>キン</t>
    </rPh>
    <rPh sb="127" eb="129">
      <t>イゾン</t>
    </rPh>
    <rPh sb="136" eb="138">
      <t>オスイ</t>
    </rPh>
    <rPh sb="138" eb="140">
      <t>ショリ</t>
    </rPh>
    <rPh sb="140" eb="142">
      <t>ケイヒ</t>
    </rPh>
    <rPh sb="143" eb="145">
      <t>サクゲン</t>
    </rPh>
    <rPh sb="146" eb="147">
      <t>ツト</t>
    </rPh>
    <rPh sb="151" eb="153">
      <t>シセツ</t>
    </rPh>
    <rPh sb="154" eb="157">
      <t>トウハイゴウ</t>
    </rPh>
    <rPh sb="157" eb="158">
      <t>トウ</t>
    </rPh>
    <rPh sb="159" eb="160">
      <t>フク</t>
    </rPh>
    <rPh sb="161" eb="164">
      <t>ケイカクテキ</t>
    </rPh>
    <rPh sb="165" eb="167">
      <t>コウシン</t>
    </rPh>
    <rPh sb="168" eb="169">
      <t>オコナ</t>
    </rPh>
    <rPh sb="170" eb="172">
      <t>ケイエイ</t>
    </rPh>
    <rPh sb="172" eb="174">
      <t>カイカク</t>
    </rPh>
    <rPh sb="175" eb="176">
      <t>オコナ</t>
    </rPh>
    <rPh sb="183" eb="185">
      <t>ヒツヨウ</t>
    </rPh>
    <rPh sb="189" eb="193">
      <t>ケイエイセンリャク</t>
    </rPh>
    <rPh sb="194" eb="196">
      <t>サクテイ</t>
    </rPh>
    <rPh sb="196" eb="197">
      <t>ズ</t>
    </rPh>
    <phoneticPr fontId="4"/>
  </si>
  <si>
    <t>①収益的収支比率（収益で費用を賄えている比率）は改善傾向にあるが、財源を一般会計からの繰入金に依存しており、人件費削減や民間活用、施設の統廃合といった維持管理費の削減を図る必要がある。
⑤経費回収率（経費を使用料で賄えているかの指標）は、処理施設が多いことで維持管理費が多額となっているため、経営改善を図る必要がある。
⑥汚水処理原価（汚水処理に要した費用）については、処理施設が多く、人口密度の低い地域までカバーしていることから多額の維持管理費がかかるため処理費用が高くなっている。今後、人口減少により使用料収入の減少も見込まれるため、維持管理費の削減・使用料改定の検討が必要である。
⑦施設利用率（1日に対応可能な処理能力に対する、1日平均処理水量の割合）は、事業所からの流入水量を含めて設定してあるため処理能力が過大となっている。今後、人口減少や節水機器の普及に伴い流入水量の減少が見込まれるため、公共下水道への接続や施設の統廃合を含め検討を行っている。
⑧水洗化率（汚水処理している人口の割合）は低い水準で推移している。高齢者世帯が多いため、改善策を模索している。</t>
    <rPh sb="1" eb="4">
      <t>シュウエキテキ</t>
    </rPh>
    <rPh sb="4" eb="6">
      <t>シュウシ</t>
    </rPh>
    <rPh sb="6" eb="8">
      <t>ヒリツ</t>
    </rPh>
    <rPh sb="9" eb="11">
      <t>シュウエキ</t>
    </rPh>
    <rPh sb="12" eb="14">
      <t>ヒヨウ</t>
    </rPh>
    <rPh sb="15" eb="16">
      <t>マカナ</t>
    </rPh>
    <rPh sb="20" eb="22">
      <t>ヒリツ</t>
    </rPh>
    <rPh sb="24" eb="26">
      <t>カイゼン</t>
    </rPh>
    <rPh sb="26" eb="28">
      <t>ケイコウ</t>
    </rPh>
    <rPh sb="33" eb="35">
      <t>ザイゲン</t>
    </rPh>
    <rPh sb="36" eb="38">
      <t>イッパン</t>
    </rPh>
    <rPh sb="38" eb="40">
      <t>カイケイ</t>
    </rPh>
    <rPh sb="43" eb="45">
      <t>クリイレ</t>
    </rPh>
    <rPh sb="45" eb="46">
      <t>キン</t>
    </rPh>
    <rPh sb="47" eb="49">
      <t>イゾン</t>
    </rPh>
    <rPh sb="54" eb="57">
      <t>ジンケンヒ</t>
    </rPh>
    <rPh sb="57" eb="59">
      <t>サクゲン</t>
    </rPh>
    <rPh sb="60" eb="62">
      <t>ミンカン</t>
    </rPh>
    <rPh sb="62" eb="64">
      <t>カツヨウ</t>
    </rPh>
    <rPh sb="65" eb="67">
      <t>シセツ</t>
    </rPh>
    <rPh sb="68" eb="71">
      <t>トウハイゴウ</t>
    </rPh>
    <rPh sb="75" eb="77">
      <t>イジ</t>
    </rPh>
    <rPh sb="77" eb="80">
      <t>カンリヒ</t>
    </rPh>
    <rPh sb="81" eb="83">
      <t>サクゲン</t>
    </rPh>
    <rPh sb="84" eb="85">
      <t>ハカ</t>
    </rPh>
    <rPh sb="86" eb="88">
      <t>ヒツヨウ</t>
    </rPh>
    <rPh sb="94" eb="96">
      <t>ケイヒ</t>
    </rPh>
    <rPh sb="96" eb="98">
      <t>カイシュウ</t>
    </rPh>
    <rPh sb="98" eb="99">
      <t>リツ</t>
    </rPh>
    <rPh sb="100" eb="102">
      <t>ケイヒ</t>
    </rPh>
    <rPh sb="103" eb="106">
      <t>シヨウリョウ</t>
    </rPh>
    <rPh sb="107" eb="108">
      <t>マカナ</t>
    </rPh>
    <rPh sb="114" eb="116">
      <t>シヒョウ</t>
    </rPh>
    <rPh sb="119" eb="121">
      <t>ショリ</t>
    </rPh>
    <rPh sb="121" eb="123">
      <t>シセツ</t>
    </rPh>
    <rPh sb="124" eb="125">
      <t>オオ</t>
    </rPh>
    <rPh sb="129" eb="131">
      <t>イジ</t>
    </rPh>
    <rPh sb="131" eb="134">
      <t>カンリヒ</t>
    </rPh>
    <rPh sb="135" eb="137">
      <t>タガク</t>
    </rPh>
    <rPh sb="146" eb="148">
      <t>ケイエイ</t>
    </rPh>
    <rPh sb="148" eb="150">
      <t>カイゼン</t>
    </rPh>
    <rPh sb="151" eb="152">
      <t>ハカ</t>
    </rPh>
    <rPh sb="153" eb="155">
      <t>ヒツヨウ</t>
    </rPh>
    <rPh sb="161" eb="163">
      <t>オスイ</t>
    </rPh>
    <rPh sb="163" eb="165">
      <t>ショリ</t>
    </rPh>
    <rPh sb="165" eb="167">
      <t>ゲンカ</t>
    </rPh>
    <rPh sb="168" eb="172">
      <t>オスイショリ</t>
    </rPh>
    <rPh sb="173" eb="174">
      <t>ヨウ</t>
    </rPh>
    <rPh sb="176" eb="178">
      <t>ヒヨウ</t>
    </rPh>
    <rPh sb="185" eb="187">
      <t>ショリ</t>
    </rPh>
    <rPh sb="187" eb="189">
      <t>シセツ</t>
    </rPh>
    <rPh sb="190" eb="191">
      <t>オオ</t>
    </rPh>
    <rPh sb="193" eb="195">
      <t>ジンコウ</t>
    </rPh>
    <rPh sb="195" eb="197">
      <t>ミツド</t>
    </rPh>
    <rPh sb="198" eb="199">
      <t>ヒク</t>
    </rPh>
    <rPh sb="200" eb="202">
      <t>チイキ</t>
    </rPh>
    <rPh sb="215" eb="217">
      <t>タガク</t>
    </rPh>
    <rPh sb="218" eb="220">
      <t>イジ</t>
    </rPh>
    <rPh sb="220" eb="223">
      <t>カンリヒ</t>
    </rPh>
    <rPh sb="229" eb="231">
      <t>ショリ</t>
    </rPh>
    <rPh sb="231" eb="233">
      <t>ヒヨウ</t>
    </rPh>
    <rPh sb="234" eb="235">
      <t>タカ</t>
    </rPh>
    <rPh sb="242" eb="244">
      <t>コンゴ</t>
    </rPh>
    <rPh sb="245" eb="247">
      <t>ジンコウ</t>
    </rPh>
    <rPh sb="247" eb="249">
      <t>ゲンショウ</t>
    </rPh>
    <rPh sb="252" eb="255">
      <t>シヨウリョウ</t>
    </rPh>
    <rPh sb="255" eb="257">
      <t>シュウニュウ</t>
    </rPh>
    <rPh sb="258" eb="260">
      <t>ゲンショウ</t>
    </rPh>
    <rPh sb="261" eb="263">
      <t>ミコ</t>
    </rPh>
    <rPh sb="269" eb="271">
      <t>イジ</t>
    </rPh>
    <rPh sb="271" eb="274">
      <t>カンリヒ</t>
    </rPh>
    <rPh sb="275" eb="277">
      <t>サクゲン</t>
    </rPh>
    <rPh sb="278" eb="281">
      <t>シヨウリョウ</t>
    </rPh>
    <rPh sb="281" eb="283">
      <t>カイテイ</t>
    </rPh>
    <rPh sb="284" eb="286">
      <t>ケントウ</t>
    </rPh>
    <rPh sb="287" eb="289">
      <t>ヒツヨウ</t>
    </rPh>
    <rPh sb="295" eb="297">
      <t>シセツ</t>
    </rPh>
    <rPh sb="297" eb="299">
      <t>リヨウ</t>
    </rPh>
    <rPh sb="299" eb="300">
      <t>リツ</t>
    </rPh>
    <rPh sb="302" eb="303">
      <t>ニチ</t>
    </rPh>
    <rPh sb="304" eb="306">
      <t>タイオウ</t>
    </rPh>
    <rPh sb="306" eb="308">
      <t>カノウ</t>
    </rPh>
    <rPh sb="309" eb="313">
      <t>ショリノウリョク</t>
    </rPh>
    <rPh sb="314" eb="315">
      <t>タイ</t>
    </rPh>
    <rPh sb="319" eb="320">
      <t>ニチ</t>
    </rPh>
    <rPh sb="320" eb="322">
      <t>ヘイキン</t>
    </rPh>
    <rPh sb="322" eb="324">
      <t>ショリ</t>
    </rPh>
    <rPh sb="324" eb="326">
      <t>スイリョウ</t>
    </rPh>
    <rPh sb="327" eb="329">
      <t>ワリアイ</t>
    </rPh>
    <rPh sb="332" eb="335">
      <t>ジギョウショ</t>
    </rPh>
    <rPh sb="338" eb="340">
      <t>リュウニュウ</t>
    </rPh>
    <rPh sb="340" eb="342">
      <t>スイリョウ</t>
    </rPh>
    <rPh sb="343" eb="344">
      <t>フク</t>
    </rPh>
    <rPh sb="346" eb="348">
      <t>セッテイ</t>
    </rPh>
    <rPh sb="354" eb="356">
      <t>ショリ</t>
    </rPh>
    <rPh sb="356" eb="358">
      <t>ノウリョク</t>
    </rPh>
    <rPh sb="359" eb="361">
      <t>カダイ</t>
    </rPh>
    <rPh sb="368" eb="370">
      <t>コンゴ</t>
    </rPh>
    <rPh sb="371" eb="373">
      <t>ジンコウ</t>
    </rPh>
    <rPh sb="373" eb="375">
      <t>ゲンショウ</t>
    </rPh>
    <rPh sb="376" eb="378">
      <t>セッスイ</t>
    </rPh>
    <rPh sb="378" eb="380">
      <t>キキ</t>
    </rPh>
    <rPh sb="381" eb="383">
      <t>フキュウ</t>
    </rPh>
    <rPh sb="384" eb="385">
      <t>トモナ</t>
    </rPh>
    <rPh sb="386" eb="388">
      <t>リュウニュウ</t>
    </rPh>
    <rPh sb="388" eb="390">
      <t>スイリョウ</t>
    </rPh>
    <rPh sb="391" eb="393">
      <t>ゲンショウ</t>
    </rPh>
    <rPh sb="394" eb="396">
      <t>ミコ</t>
    </rPh>
    <rPh sb="402" eb="404">
      <t>コウキョウ</t>
    </rPh>
    <rPh sb="404" eb="407">
      <t>ゲスイドウ</t>
    </rPh>
    <rPh sb="409" eb="411">
      <t>セツゾク</t>
    </rPh>
    <rPh sb="412" eb="414">
      <t>シセツ</t>
    </rPh>
    <rPh sb="415" eb="418">
      <t>トウハイゴウ</t>
    </rPh>
    <rPh sb="419" eb="420">
      <t>フク</t>
    </rPh>
    <rPh sb="421" eb="423">
      <t>ケントウ</t>
    </rPh>
    <rPh sb="424" eb="425">
      <t>オコナ</t>
    </rPh>
    <rPh sb="432" eb="435">
      <t>スイセンカ</t>
    </rPh>
    <rPh sb="435" eb="436">
      <t>リツ</t>
    </rPh>
    <rPh sb="437" eb="439">
      <t>オスイ</t>
    </rPh>
    <rPh sb="439" eb="441">
      <t>ショリ</t>
    </rPh>
    <rPh sb="445" eb="447">
      <t>ジンコウ</t>
    </rPh>
    <rPh sb="448" eb="450">
      <t>ワリアイ</t>
    </rPh>
    <rPh sb="452" eb="453">
      <t>ヒク</t>
    </rPh>
    <rPh sb="454" eb="456">
      <t>スイジュン</t>
    </rPh>
    <rPh sb="457" eb="459">
      <t>スイイ</t>
    </rPh>
    <rPh sb="464" eb="469">
      <t>コウレイシャセタイ</t>
    </rPh>
    <rPh sb="470" eb="471">
      <t>オオ</t>
    </rPh>
    <rPh sb="475" eb="478">
      <t>カイゼンサク</t>
    </rPh>
    <rPh sb="479" eb="481">
      <t>モサク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</si>
</sst>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E0-4DBB-8C15-950CEDEB15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CE0-4DBB-8C15-950CEDEB15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53.97</c:v>
                </c:pt>
                <c:pt idx="1">
                  <c:v>53.64</c:v>
                </c:pt>
                <c:pt idx="2">
                  <c:v>50.65</c:v>
                </c:pt>
                <c:pt idx="3">
                  <c:v>55.52</c:v>
                </c:pt>
                <c:pt idx="4">
                  <c:v>54.92</c:v>
                </c:pt>
              </c:numCache>
            </c:numRef>
          </c:val>
          <c:extLst>
            <c:ext xmlns:c16="http://schemas.microsoft.com/office/drawing/2014/chart" uri="{C3380CC4-5D6E-409C-BE32-E72D297353CC}">
              <c16:uniqueId val="{00000000-A8BA-4354-B077-188407DB0C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8BA-4354-B077-188407DB0C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73.86</c:v>
                </c:pt>
                <c:pt idx="1">
                  <c:v>74.040000000000006</c:v>
                </c:pt>
                <c:pt idx="2">
                  <c:v>74.02</c:v>
                </c:pt>
                <c:pt idx="3">
                  <c:v>74.27</c:v>
                </c:pt>
                <c:pt idx="4">
                  <c:v>74</c:v>
                </c:pt>
              </c:numCache>
            </c:numRef>
          </c:val>
          <c:extLst>
            <c:ext xmlns:c16="http://schemas.microsoft.com/office/drawing/2014/chart" uri="{C3380CC4-5D6E-409C-BE32-E72D297353CC}">
              <c16:uniqueId val="{00000000-E06C-40E4-8979-D154F00AA5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06C-40E4-8979-D154F00AA5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75.78</c:v>
                </c:pt>
                <c:pt idx="1">
                  <c:v>76.36</c:v>
                </c:pt>
                <c:pt idx="2">
                  <c:v>98.72</c:v>
                </c:pt>
                <c:pt idx="3">
                  <c:v>99.13</c:v>
                </c:pt>
                <c:pt idx="4">
                  <c:v>100.83</c:v>
                </c:pt>
              </c:numCache>
            </c:numRef>
          </c:val>
          <c:extLst>
            <c:ext xmlns:c16="http://schemas.microsoft.com/office/drawing/2014/chart" uri="{C3380CC4-5D6E-409C-BE32-E72D297353CC}">
              <c16:uniqueId val="{00000000-F87A-43A9-85F8-DD686EF331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7A-43A9-85F8-DD686EF331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74-43FB-BED3-61B0C2EC51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4-43FB-BED3-61B0C2EC51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8-4D9F-AEA8-3166C10DCA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8-4D9F-AEA8-3166C10DCA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B-45DD-AE7F-66C33751D5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B-45DD-AE7F-66C33751D5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B4-4407-BA96-DFC8931B22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B4-4407-BA96-DFC8931B22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A2-4F2F-BAEC-5EC6016CFC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1A2-4F2F-BAEC-5EC6016CFC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36.08</c:v>
                </c:pt>
                <c:pt idx="1">
                  <c:v>37.75</c:v>
                </c:pt>
                <c:pt idx="2">
                  <c:v>62.93</c:v>
                </c:pt>
                <c:pt idx="3">
                  <c:v>63.44</c:v>
                </c:pt>
                <c:pt idx="4">
                  <c:v>69.22</c:v>
                </c:pt>
              </c:numCache>
            </c:numRef>
          </c:val>
          <c:extLst>
            <c:ext xmlns:c16="http://schemas.microsoft.com/office/drawing/2014/chart" uri="{C3380CC4-5D6E-409C-BE32-E72D297353CC}">
              <c16:uniqueId val="{00000000-56B5-4AEC-A608-A7FBA40D69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6B5-4AEC-A608-A7FBA40D69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531.6</c:v>
                </c:pt>
                <c:pt idx="1">
                  <c:v>522.55999999999995</c:v>
                </c:pt>
                <c:pt idx="2">
                  <c:v>334.39</c:v>
                </c:pt>
                <c:pt idx="3">
                  <c:v>297.27999999999997</c:v>
                </c:pt>
                <c:pt idx="4">
                  <c:v>275.2</c:v>
                </c:pt>
              </c:numCache>
            </c:numRef>
          </c:val>
          <c:extLst>
            <c:ext xmlns:c16="http://schemas.microsoft.com/office/drawing/2014/chart" uri="{C3380CC4-5D6E-409C-BE32-E72D297353CC}">
              <c16:uniqueId val="{00000000-5D92-4ACF-B4E0-096EF11524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D92-4ACF-B4E0-096EF11524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山鹿市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51599</v>
      </c>
      <c r="AM8" s="51"/>
      <c r="AN8" s="51"/>
      <c r="AO8" s="51"/>
      <c r="AP8" s="51"/>
      <c r="AQ8" s="51"/>
      <c r="AR8" s="51"/>
      <c r="AS8" s="51"/>
      <c r="AT8" s="46">
        <f>データ!T6</f>
        <v>299.69</v>
      </c>
      <c r="AU8" s="46"/>
      <c r="AV8" s="46"/>
      <c r="AW8" s="46"/>
      <c r="AX8" s="46"/>
      <c r="AY8" s="46"/>
      <c r="AZ8" s="46"/>
      <c r="BA8" s="46"/>
      <c r="BB8" s="46">
        <f>データ!U6</f>
        <v>172.17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31.87</v>
      </c>
      <c r="Q10" s="46"/>
      <c r="R10" s="46"/>
      <c r="S10" s="46"/>
      <c r="T10" s="46"/>
      <c r="U10" s="46"/>
      <c r="V10" s="46"/>
      <c r="W10" s="46">
        <f>データ!Q6</f>
        <v>85.15</v>
      </c>
      <c r="X10" s="46"/>
      <c r="Y10" s="46"/>
      <c r="Z10" s="46"/>
      <c r="AA10" s="46"/>
      <c r="AB10" s="46"/>
      <c r="AC10" s="46"/>
      <c r="AD10" s="51">
        <f>データ!R6</f>
        <v>3256</v>
      </c>
      <c r="AE10" s="51"/>
      <c r="AF10" s="51"/>
      <c r="AG10" s="51"/>
      <c r="AH10" s="51"/>
      <c r="AI10" s="51"/>
      <c r="AJ10" s="51"/>
      <c r="AK10" s="2"/>
      <c r="AL10" s="51">
        <f>データ!V6</f>
        <v>16358</v>
      </c>
      <c r="AM10" s="51"/>
      <c r="AN10" s="51"/>
      <c r="AO10" s="51"/>
      <c r="AP10" s="51"/>
      <c r="AQ10" s="51"/>
      <c r="AR10" s="51"/>
      <c r="AS10" s="51"/>
      <c r="AT10" s="46">
        <f>データ!W6</f>
        <v>10.95</v>
      </c>
      <c r="AU10" s="46"/>
      <c r="AV10" s="46"/>
      <c r="AW10" s="46"/>
      <c r="AX10" s="46"/>
      <c r="AY10" s="46"/>
      <c r="AZ10" s="46"/>
      <c r="BA10" s="46"/>
      <c r="BB10" s="46">
        <f>データ!X6</f>
        <v>1493.88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YF57DxIQcdImc2tjvVM/s+B6QDPML3NMMqlgEiJ6evU1cK+OK885O8teasXiwDWAblE2Lq9CMT9xywyqT+MVCQ==" saltValue="X4XxQ8/C1v+sKmjw05c6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432083</v>
      </c>
      <c r="D6" s="33">
        <f t="shared" si="3"/>
        <v>47</v>
      </c>
      <c r="E6" s="33">
        <f t="shared" si="3"/>
        <v>17</v>
      </c>
      <c r="F6" s="33">
        <f t="shared" si="3"/>
        <v>5</v>
      </c>
      <c r="G6" s="33">
        <f t="shared" si="3"/>
        <v>0</v>
      </c>
      <c r="H6" s="33" t="str">
        <f t="shared" si="3"/>
        <v>熊本県　山鹿市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31.87</v>
      </c>
      <c r="Q6" s="34">
        <f t="shared" si="3"/>
        <v>85.15</v>
      </c>
      <c r="R6" s="34">
        <f t="shared" si="3"/>
        <v>3256</v>
      </c>
      <c r="S6" s="34">
        <f t="shared" si="3"/>
        <v>51599</v>
      </c>
      <c r="T6" s="34">
        <f t="shared" si="3"/>
        <v>299.69</v>
      </c>
      <c r="U6" s="34">
        <f t="shared" si="3"/>
        <v>172.17</v>
      </c>
      <c r="V6" s="34">
        <f t="shared" si="3"/>
        <v>16358</v>
      </c>
      <c r="W6" s="34">
        <f t="shared" si="3"/>
        <v>10.95</v>
      </c>
      <c r="X6" s="34">
        <f t="shared" si="3"/>
        <v>1493.88</v>
      </c>
      <c r="Y6" s="35">
        <f>IF(Y7="",NA(),Y7)</f>
        <v>75.78</v>
      </c>
      <c r="Z6" s="35">
        <f t="shared" ref="Z6:AH6" si="4">IF(Z7="",NA(),Z7)</f>
        <v>76.36</v>
      </c>
      <c r="AA6" s="35">
        <f t="shared" si="4"/>
        <v>98.72</v>
      </c>
      <c r="AB6" s="35">
        <f t="shared" si="4"/>
        <v>99.13</v>
      </c>
      <c r="AC6" s="35">
        <f t="shared" si="4"/>
        <v>100.83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36.08</v>
      </c>
      <c r="BR6" s="35">
        <f t="shared" ref="BR6:BZ6" si="8">IF(BR7="",NA(),BR7)</f>
        <v>37.75</v>
      </c>
      <c r="BS6" s="35">
        <f t="shared" si="8"/>
        <v>62.93</v>
      </c>
      <c r="BT6" s="35">
        <f t="shared" si="8"/>
        <v>63.44</v>
      </c>
      <c r="BU6" s="35">
        <f t="shared" si="8"/>
        <v>69.22</v>
      </c>
      <c r="BV6" s="35">
        <f t="shared" si="8"/>
        <v>52.19</v>
      </c>
      <c r="BW6" s="35">
        <f t="shared" si="8"/>
        <v>55.32</v>
      </c>
      <c r="BX6" s="35">
        <f t="shared" si="8"/>
        <v>59.8</v>
      </c>
      <c r="BY6" s="35">
        <f t="shared" si="8"/>
        <v>57.77</v>
      </c>
      <c r="BZ6" s="35">
        <f t="shared" si="8"/>
        <v>57.31</v>
      </c>
      <c r="CA6" s="34" t="str">
        <f>IF(CA7="","",IF(CA7="-","【-】","【"&amp;SUBSTITUTE(TEXT(CA7,"#,##0.00"),"-","△")&amp;"】"))</f>
        <v>【59.59】</v>
      </c>
      <c r="CB6" s="35">
        <f>IF(CB7="",NA(),CB7)</f>
        <v>531.6</v>
      </c>
      <c r="CC6" s="35">
        <f t="shared" ref="CC6:CK6" si="9">IF(CC7="",NA(),CC7)</f>
        <v>522.55999999999995</v>
      </c>
      <c r="CD6" s="35">
        <f t="shared" si="9"/>
        <v>334.39</v>
      </c>
      <c r="CE6" s="35">
        <f t="shared" si="9"/>
        <v>297.27999999999997</v>
      </c>
      <c r="CF6" s="35">
        <f t="shared" si="9"/>
        <v>275.2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53.97</v>
      </c>
      <c r="CN6" s="35">
        <f t="shared" ref="CN6:CV6" si="10">IF(CN7="",NA(),CN7)</f>
        <v>53.64</v>
      </c>
      <c r="CO6" s="35">
        <f t="shared" si="10"/>
        <v>50.65</v>
      </c>
      <c r="CP6" s="35">
        <f t="shared" si="10"/>
        <v>55.52</v>
      </c>
      <c r="CQ6" s="35">
        <f t="shared" si="10"/>
        <v>54.92</v>
      </c>
      <c r="CR6" s="35">
        <f t="shared" si="10"/>
        <v>52.31</v>
      </c>
      <c r="CS6" s="35">
        <f t="shared" si="10"/>
        <v>60.65</v>
      </c>
      <c r="CT6" s="35">
        <f t="shared" si="10"/>
        <v>51.75</v>
      </c>
      <c r="CU6" s="35">
        <f t="shared" si="10"/>
        <v>50.68</v>
      </c>
      <c r="CV6" s="35">
        <f t="shared" si="10"/>
        <v>50.14</v>
      </c>
      <c r="CW6" s="34" t="str">
        <f>IF(CW7="","",IF(CW7="-","【-】","【"&amp;SUBSTITUTE(TEXT(CW7,"#,##0.00"),"-","△")&amp;"】"))</f>
        <v>【51.30】</v>
      </c>
      <c r="CX6" s="35">
        <f>IF(CX7="",NA(),CX7)</f>
        <v>73.86</v>
      </c>
      <c r="CY6" s="35">
        <f t="shared" ref="CY6:DG6" si="11">IF(CY7="",NA(),CY7)</f>
        <v>74.040000000000006</v>
      </c>
      <c r="CZ6" s="35">
        <f t="shared" si="11"/>
        <v>74.02</v>
      </c>
      <c r="DA6" s="35">
        <f t="shared" si="11"/>
        <v>74.27</v>
      </c>
      <c r="DB6" s="35">
        <f t="shared" si="11"/>
        <v>74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432083</v>
      </c>
      <c r="D7" s="37">
        <v>47</v>
      </c>
      <c r="E7" s="37">
        <v>17</v>
      </c>
      <c r="F7" s="37">
        <v>5</v>
      </c>
      <c r="G7" s="37">
        <v>0</v>
      </c>
      <c r="H7" s="37" t="s">
        <v>98</v>
      </c>
      <c r="I7" s="37" t="s">
        <v>99</v>
      </c>
      <c r="J7" s="37" t="s">
        <v>100</v>
      </c>
      <c r="K7" s="37" t="s">
        <v>101</v>
      </c>
      <c r="L7" s="37" t="s">
        <v>102</v>
      </c>
      <c r="M7" s="37" t="s">
        <v>103</v>
      </c>
      <c r="N7" s="38" t="s">
        <v>104</v>
      </c>
      <c r="O7" s="38" t="s">
        <v>105</v>
      </c>
      <c r="P7" s="38">
        <v>31.87</v>
      </c>
      <c r="Q7" s="38">
        <v>85.15</v>
      </c>
      <c r="R7" s="38">
        <v>3256</v>
      </c>
      <c r="S7" s="38">
        <v>51599</v>
      </c>
      <c r="T7" s="38">
        <v>299.69</v>
      </c>
      <c r="U7" s="38">
        <v>172.17</v>
      </c>
      <c r="V7" s="38">
        <v>16358</v>
      </c>
      <c r="W7" s="38">
        <v>10.95</v>
      </c>
      <c r="X7" s="38">
        <v>1493.88</v>
      </c>
      <c r="Y7" s="38">
        <v>75.78</v>
      </c>
      <c r="Z7" s="38">
        <v>76.36</v>
      </c>
      <c r="AA7" s="38">
        <v>98.72</v>
      </c>
      <c r="AB7" s="38">
        <v>99.13</v>
      </c>
      <c r="AC7" s="38">
        <v>100.83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36.08</v>
      </c>
      <c r="BR7" s="38">
        <v>37.75</v>
      </c>
      <c r="BS7" s="38">
        <v>62.93</v>
      </c>
      <c r="BT7" s="38">
        <v>63.44</v>
      </c>
      <c r="BU7" s="38">
        <v>69.22</v>
      </c>
      <c r="BV7" s="38">
        <v>52.19</v>
      </c>
      <c r="BW7" s="38">
        <v>55.32</v>
      </c>
      <c r="BX7" s="38">
        <v>59.8</v>
      </c>
      <c r="BY7" s="38">
        <v>57.77</v>
      </c>
      <c r="BZ7" s="38">
        <v>57.31</v>
      </c>
      <c r="CA7" s="38">
        <v>59.59</v>
      </c>
      <c r="CB7" s="38">
        <v>531.6</v>
      </c>
      <c r="CC7" s="38">
        <v>522.55999999999995</v>
      </c>
      <c r="CD7" s="38">
        <v>334.39</v>
      </c>
      <c r="CE7" s="38">
        <v>297.27999999999997</v>
      </c>
      <c r="CF7" s="38">
        <v>275.2</v>
      </c>
      <c r="CG7" s="38">
        <v>296.14</v>
      </c>
      <c r="CH7" s="38">
        <v>283.17</v>
      </c>
      <c r="CI7" s="38">
        <v>263.76</v>
      </c>
      <c r="CJ7" s="38">
        <v>274.35000000000002</v>
      </c>
      <c r="CK7" s="38">
        <v>273.52</v>
      </c>
      <c r="CL7" s="38">
        <v>257.86</v>
      </c>
      <c r="CM7" s="38">
        <v>53.97</v>
      </c>
      <c r="CN7" s="38">
        <v>53.64</v>
      </c>
      <c r="CO7" s="38">
        <v>50.65</v>
      </c>
      <c r="CP7" s="38">
        <v>55.52</v>
      </c>
      <c r="CQ7" s="38">
        <v>54.92</v>
      </c>
      <c r="CR7" s="38">
        <v>52.31</v>
      </c>
      <c r="CS7" s="38">
        <v>60.65</v>
      </c>
      <c r="CT7" s="38">
        <v>51.75</v>
      </c>
      <c r="CU7" s="38">
        <v>50.68</v>
      </c>
      <c r="CV7" s="38">
        <v>50.14</v>
      </c>
      <c r="CW7" s="38">
        <v>51.3</v>
      </c>
      <c r="CX7" s="38">
        <v>73.86</v>
      </c>
      <c r="CY7" s="38">
        <v>74.040000000000006</v>
      </c>
      <c r="CZ7" s="38">
        <v>74.02</v>
      </c>
      <c r="DA7" s="38">
        <v>74.27</v>
      </c>
      <c r="DB7" s="38">
        <v>74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陽子</cp:lastModifiedBy>
  <cp:lastPrinted>2021-01-15T08:47:06Z</cp:lastPrinted>
  <dcterms:created xsi:type="dcterms:W3CDTF">2020-12-04T03:09:07Z</dcterms:created>
  <dcterms:modified xsi:type="dcterms:W3CDTF">2021-01-19T08:22:20Z</dcterms:modified>
  <cp:category/>
</cp:coreProperties>
</file>