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ta\共有フォルダ\08建設下水道課\03_下水道係\1-008　調査報告\R2\1月　公営企業に係る経営比較分析表の分析等について\回答\"/>
    </mc:Choice>
  </mc:AlternateContent>
  <workbookProtection workbookAlgorithmName="SHA-512" workbookHashValue="1M/dPD9/rhr4k8HL8pelS9HVnTNVYvFEKdZxnyxX4yi7HXJV6TkP9EU2sy3CmohQ59G0ocEuwKCCWgGMZQtI/w==" workbookSaltValue="xXSI8ZNrc/WI8G5xjURe0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<sst xmlns="http://schemas.openxmlformats.org/spreadsheetml/2006/main" count="241" uniqueCount="119">
  <si>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</si>
  <si>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</si>
  <si>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</si>
  <si>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</si>
  <si>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</si>
  <si>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</si>
  <si>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</si>
  <si>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</si>
  <si>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</si>
  <si>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</si>
  <si>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</si>
  <si>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</si>
  <si>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</si>
  <si>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</si>
  <si>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</si>
  <si>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</si>
  <si>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</si>
  <si>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</si>
  <si>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</si>
  <si>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</si>
  <si>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</si>
  <si>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</si>
  <si>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</si>
  <si>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</si>
  <si>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</si>
  <si>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</si>
  <si>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</si>
  <si>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</si>
  <si>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</si>
  <si>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</si>
  <si>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</si>
  <si>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</si>
  <si>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</si>
  <si>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</si>
  <si>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</si>
  <si>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</si>
  <si>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</si>
  <si>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</si>
  <si>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</si>
  <si>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</si>
  <si>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</si>
  <si>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</si>
  <si>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</si>
  <si>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</si>
  <si>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</si>
  <si>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</si>
  <si>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</si>
  <si>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</si>
  <si>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</si>
  <si>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</si>
  <si>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</si>
  <si>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</si>
  <si>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</si>
  <si>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</si>
  <si>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</si>
  <si>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</si>
  <si>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</si>
  <si>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</si>
  <si>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</si>
  <si>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</si>
  <si>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</si>
  <si>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</si>
  <si>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</si>
  <si>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</si>
  <si>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</si>
  <si>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</si>
  <si>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</si>
  <si>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</si>
  <si>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</si>
  <si>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</si>
  <si>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</si>
  <si>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</si>
  <si>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</si>
  <si>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</si>
  <si>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</si>
  <si>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</si>
  <si>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</si>
  <si>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</si>
  <si>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</si>
  <si>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</si>
  <si>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</si>
  <si>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</si>
  <si>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</si>
  <si>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</si>
  <si>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</si>
  <si>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</si>
  <si>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</si>
  <si>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</si>
  <si>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</si>
  <si>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</si>
  <si>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</si>
  <si>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</si>
  <si>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</si>
  <si>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</si>
  <si>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</si>
  <si>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</si>
  <si>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</si>
  <si>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</si>
  <si>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氷川町</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</si>
  <si>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</si>
  <si>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</si>
  <si>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</si>
  <si>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</si>
  <si>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</si>
  <si>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</si>
  <si>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</si>
  <si>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</si>
  <si>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</si>
  <si>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</si>
  <si>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</si>
  <si>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</si>
  <si>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</si>
  <si>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</si>
  <si>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</si>
  <si>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</si>
  <si>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</si>
  <si>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昭和55年度から供用開始している宮原処理区において、ストックマネジメント計画に基づき、管路施設の老朽化に対する取組を行っている。
また、本町が運営している終末処理場については、管路施設同様老朽化が顕著にみられ、現在、広域で運営している終末処理場への編入に向け準備を進めている。</t>
    <rPh sb="0" eb="2">
      <t>ショウワ</t>
    </rPh>
    <rPh sb="4" eb="6">
      <t>ネンド</t>
    </rPh>
    <rPh sb="8" eb="10">
      <t>キョウヨウ</t>
    </rPh>
    <rPh sb="10" eb="12">
      <t>カイシ</t>
    </rPh>
    <rPh sb="16" eb="18">
      <t>ミヤハラ</t>
    </rPh>
    <rPh sb="18" eb="20">
      <t>ショリ</t>
    </rPh>
    <rPh sb="20" eb="21">
      <t>ク</t>
    </rPh>
    <rPh sb="36" eb="38">
      <t>ケイカク</t>
    </rPh>
    <rPh sb="39" eb="40">
      <t>モト</t>
    </rPh>
    <rPh sb="43" eb="45">
      <t>カンロ</t>
    </rPh>
    <rPh sb="45" eb="47">
      <t>シセツ</t>
    </rPh>
    <rPh sb="48" eb="51">
      <t>ロウキュウカ</t>
    </rPh>
    <rPh sb="52" eb="53">
      <t>タイ</t>
    </rPh>
    <rPh sb="55" eb="57">
      <t>トリクミ</t>
    </rPh>
    <rPh sb="58" eb="59">
      <t>オコナ</t>
    </rPh>
    <rPh sb="68" eb="70">
      <t>ホンチョウ</t>
    </rPh>
    <rPh sb="71" eb="73">
      <t>ウンエイ</t>
    </rPh>
    <rPh sb="77" eb="79">
      <t>シュウマツ</t>
    </rPh>
    <rPh sb="79" eb="82">
      <t>ショリジョウ</t>
    </rPh>
    <rPh sb="88" eb="90">
      <t>カンロ</t>
    </rPh>
    <rPh sb="90" eb="92">
      <t>シセツ</t>
    </rPh>
    <rPh sb="92" eb="94">
      <t>ドウヨウ</t>
    </rPh>
    <rPh sb="94" eb="97">
      <t>ロウキュウカ</t>
    </rPh>
    <rPh sb="98" eb="100">
      <t>ケンチョ</t>
    </rPh>
    <rPh sb="105" eb="107">
      <t>ゲンザイ</t>
    </rPh>
    <rPh sb="108" eb="110">
      <t>コウイキ</t>
    </rPh>
    <rPh sb="111" eb="113">
      <t>ウンエイ</t>
    </rPh>
    <rPh sb="117" eb="119">
      <t>シュウマツ</t>
    </rPh>
    <rPh sb="119" eb="122">
      <t>ショリジョウ</t>
    </rPh>
    <rPh sb="124" eb="126">
      <t>ヘンニュウ</t>
    </rPh>
    <rPh sb="127" eb="128">
      <t>ム</t>
    </rPh>
    <rPh sb="129" eb="131">
      <t>ジュンビ</t>
    </rPh>
    <rPh sb="132" eb="133">
      <t>スス</t>
    </rPh>
    <phoneticPr fontId="4"/>
  </si>
  <si>
    <t>収益的収支比率は、H29年度に面整備が概成し、維持管理費への比重が高い状況である。
経費回収率は、下水道使用料に対し、汚水処理費が賄えていない状況が続いている。
経営コストの削減及び下水道使用料の料金改定等の経費回収率が向上するような下水道経営を行う必要がある。</t>
    <rPh sb="0" eb="3">
      <t>シュウエキテキ</t>
    </rPh>
    <rPh sb="3" eb="5">
      <t>シュウシ</t>
    </rPh>
    <rPh sb="5" eb="7">
      <t>ヒリツ</t>
    </rPh>
    <rPh sb="12" eb="14">
      <t>ネンド</t>
    </rPh>
    <rPh sb="15" eb="16">
      <t>メン</t>
    </rPh>
    <rPh sb="16" eb="18">
      <t>セイビ</t>
    </rPh>
    <rPh sb="19" eb="21">
      <t>ガイセイ</t>
    </rPh>
    <rPh sb="42" eb="44">
      <t>ケイヒ</t>
    </rPh>
    <rPh sb="44" eb="46">
      <t>カイシュウ</t>
    </rPh>
    <rPh sb="46" eb="47">
      <t>リツ</t>
    </rPh>
    <rPh sb="49" eb="52">
      <t>ゲスイドウ</t>
    </rPh>
    <rPh sb="52" eb="55">
      <t>シヨウリョウ</t>
    </rPh>
    <rPh sb="56" eb="57">
      <t>タイ</t>
    </rPh>
    <rPh sb="59" eb="61">
      <t>オスイ</t>
    </rPh>
    <rPh sb="61" eb="63">
      <t>ショリ</t>
    </rPh>
    <rPh sb="81" eb="83">
      <t>ケイエイ</t>
    </rPh>
    <rPh sb="87" eb="89">
      <t>サクゲン</t>
    </rPh>
    <rPh sb="89" eb="90">
      <t>オヨ</t>
    </rPh>
    <rPh sb="91" eb="94">
      <t>ゲスイドウ</t>
    </rPh>
    <rPh sb="94" eb="97">
      <t>シヨウリョウ</t>
    </rPh>
    <rPh sb="98" eb="100">
      <t>リョウキン</t>
    </rPh>
    <rPh sb="100" eb="102">
      <t>カイテイ</t>
    </rPh>
    <rPh sb="102" eb="103">
      <t>トウ</t>
    </rPh>
    <rPh sb="104" eb="106">
      <t>ケイヒ</t>
    </rPh>
    <rPh sb="106" eb="108">
      <t>カイシュウ</t>
    </rPh>
    <rPh sb="108" eb="109">
      <t>リツ</t>
    </rPh>
    <rPh sb="110" eb="112">
      <t>コウジョウ</t>
    </rPh>
    <rPh sb="117" eb="120">
      <t>ゲスイドウ</t>
    </rPh>
    <rPh sb="120" eb="122">
      <t>ケイエイ</t>
    </rPh>
    <rPh sb="123" eb="124">
      <t>オコナ</t>
    </rPh>
    <rPh sb="125" eb="127">
      <t>ヒツヨウ</t>
    </rPh>
    <phoneticPr fontId="4"/>
  </si>
  <si>
    <t>本町の下水道事業は、H29年度末に面整備は概成し、現状としては、維持管理業務が主な業務となっている。
老朽化している下水道施設については、ストックマネジメント計画に基づき、低コスト及び効果的な維持管理を行う。課題としては、経費回収率が直近5年間を鑑みても低い状況下にあり、下水道使用料等の歳入対し、維持管理等の歳出の方が大きくなっている。
現在、下水道使用料の改定等に向け計画を作成している。今後、下水道事業の安定的な経営が実現できるよう、健全化策を講じていく必要がある。</t>
    <rPh sb="0" eb="2">
      <t>ホンチョウ</t>
    </rPh>
    <rPh sb="3" eb="6">
      <t>ゲスイドウ</t>
    </rPh>
    <rPh sb="6" eb="8">
      <t>ジギョウ</t>
    </rPh>
    <rPh sb="13" eb="15">
      <t>ネンド</t>
    </rPh>
    <rPh sb="15" eb="16">
      <t>マツ</t>
    </rPh>
    <rPh sb="17" eb="18">
      <t>メン</t>
    </rPh>
    <rPh sb="18" eb="20">
      <t>セイビ</t>
    </rPh>
    <rPh sb="21" eb="23">
      <t>ガイセイ</t>
    </rPh>
    <rPh sb="25" eb="27">
      <t>ゲンジョウ</t>
    </rPh>
    <rPh sb="32" eb="34">
      <t>イジ</t>
    </rPh>
    <rPh sb="34" eb="36">
      <t>カンリ</t>
    </rPh>
    <rPh sb="36" eb="38">
      <t>ギョウム</t>
    </rPh>
    <rPh sb="39" eb="40">
      <t>オモ</t>
    </rPh>
    <rPh sb="41" eb="43">
      <t>ギョウム</t>
    </rPh>
    <rPh sb="51" eb="54">
      <t>ロウキュウカ</t>
    </rPh>
    <rPh sb="58" eb="61">
      <t>ゲスイドウ</t>
    </rPh>
    <rPh sb="61" eb="63">
      <t>シセツ</t>
    </rPh>
    <rPh sb="79" eb="81">
      <t>ケイカク</t>
    </rPh>
    <rPh sb="82" eb="83">
      <t>モト</t>
    </rPh>
    <rPh sb="86" eb="87">
      <t>テイ</t>
    </rPh>
    <rPh sb="90" eb="91">
      <t>オヨ</t>
    </rPh>
    <rPh sb="92" eb="95">
      <t>コウカテキ</t>
    </rPh>
    <rPh sb="96" eb="98">
      <t>イジ</t>
    </rPh>
    <rPh sb="98" eb="100">
      <t>カンリ</t>
    </rPh>
    <rPh sb="101" eb="102">
      <t>オコナ</t>
    </rPh>
    <rPh sb="104" eb="106">
      <t>カダイ</t>
    </rPh>
    <rPh sb="111" eb="113">
      <t>ケイヒ</t>
    </rPh>
    <rPh sb="113" eb="115">
      <t>カイシュウ</t>
    </rPh>
    <rPh sb="115" eb="116">
      <t>リツ</t>
    </rPh>
    <rPh sb="117" eb="119">
      <t>チョッキン</t>
    </rPh>
    <rPh sb="120" eb="121">
      <t>ネン</t>
    </rPh>
    <rPh sb="121" eb="122">
      <t>カン</t>
    </rPh>
    <rPh sb="127" eb="128">
      <t>ヒク</t>
    </rPh>
    <rPh sb="129" eb="131">
      <t>ジョウキョウ</t>
    </rPh>
    <rPh sb="131" eb="132">
      <t>カ</t>
    </rPh>
    <rPh sb="139" eb="142">
      <t>シヨウリョウ</t>
    </rPh>
    <rPh sb="142" eb="143">
      <t>トウ</t>
    </rPh>
    <rPh sb="144" eb="146">
      <t>サイニュウ</t>
    </rPh>
    <rPh sb="146" eb="147">
      <t>タイ</t>
    </rPh>
    <rPh sb="149" eb="151">
      <t>イジ</t>
    </rPh>
    <rPh sb="151" eb="153">
      <t>カンリ</t>
    </rPh>
    <rPh sb="153" eb="154">
      <t>トウ</t>
    </rPh>
    <rPh sb="155" eb="157">
      <t>サイシュツ</t>
    </rPh>
    <rPh sb="158" eb="159">
      <t>ホウ</t>
    </rPh>
    <rPh sb="160" eb="161">
      <t>オオ</t>
    </rPh>
    <rPh sb="170" eb="172">
      <t>ゲンザイ</t>
    </rPh>
    <rPh sb="173" eb="176">
      <t>ゲスイドウ</t>
    </rPh>
    <rPh sb="176" eb="179">
      <t>シヨウリョウ</t>
    </rPh>
    <rPh sb="180" eb="182">
      <t>カイテイ</t>
    </rPh>
    <rPh sb="182" eb="183">
      <t>トウ</t>
    </rPh>
    <rPh sb="184" eb="185">
      <t>ム</t>
    </rPh>
    <rPh sb="186" eb="188">
      <t>ケイカク</t>
    </rPh>
    <rPh sb="189" eb="191">
      <t>サクセイ</t>
    </rPh>
    <rPh sb="196" eb="198">
      <t>コンゴ</t>
    </rPh>
    <rPh sb="199" eb="202">
      <t>ゲスイドウ</t>
    </rPh>
    <rPh sb="202" eb="204">
      <t>ジギョウ</t>
    </rPh>
    <rPh sb="212" eb="214">
      <t>ジツゲン</t>
    </rPh>
    <rPh sb="220" eb="223">
      <t>ケンゼンカ</t>
    </rPh>
    <rPh sb="223" eb="224">
      <t>サク</t>
    </rPh>
    <rPh sb="225" eb="226">
      <t>コウ</t>
    </rPh>
    <rPh sb="230" eb="23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</si>
</sst>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FEA-4872-B820-239D3197CB77}"/>
            </c:ext>
          </c:extLst>
        </c:ser>
        <c:dLbls>
          <c:showLegendKey val="0"/>
          <c:showVal val="0"/>
          <c:showCatName val="0"/>
          <c:showSerName val="0"/>
          <c:showPercent val="0"/>
          <c:showBubbleSize val="0"/>
        </c:dLbls>
        <c:gapWidth val="150"/>
        <c:axId val="332140936"/>
        <c:axId val="33214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0.04</c:v>
                </c:pt>
                <c:pt idx="2">
                  <c:v>0.15</c:v>
                </c:pt>
                <c:pt idx="3">
                  <c:v>0.06</c:v>
                </c:pt>
                <c:pt idx="4">
                  <c:v>0.04</c:v>
                </c:pt>
              </c:numCache>
            </c:numRef>
          </c:val>
          <c:smooth val="0"/>
          <c:extLst xmlns:c16r2="http://schemas.microsoft.com/office/drawing/2015/06/chart">
            <c:ext xmlns:c16="http://schemas.microsoft.com/office/drawing/2014/chart" uri="{C3380CC4-5D6E-409C-BE32-E72D297353CC}">
              <c16:uniqueId val="{00000001-1FEA-4872-B820-239D3197CB77}"/>
            </c:ext>
          </c:extLst>
        </c:ser>
        <c:dLbls>
          <c:showLegendKey val="0"/>
          <c:showVal val="0"/>
          <c:showCatName val="0"/>
          <c:showSerName val="0"/>
          <c:showPercent val="0"/>
          <c:showBubbleSize val="0"/>
        </c:dLbls>
        <c:marker val="1"/>
        <c:smooth val="0"/>
        <c:axId val="332140936"/>
        <c:axId val="332145040"/>
      </c:lineChart>
      <c:dateAx>
        <c:axId val="332140936"/>
        <c:scaling>
          <c:orientation val="minMax"/>
        </c:scaling>
        <c:delete val="1"/>
        <c:axPos val="b"/>
        <c:numFmt formatCode="&quot;H&quot;yy" sourceLinked="1"/>
        <c:majorTickMark val="none"/>
        <c:minorTickMark val="none"/>
        <c:tickLblPos val="none"/>
        <c:crossAx val="332145040"/>
        <c:crosses val="autoZero"/>
        <c:auto val="1"/>
        <c:lblOffset val="100"/>
        <c:baseTimeUnit val="years"/>
      </c:dateAx>
      <c:valAx>
        <c:axId val="33214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140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CE6-488C-B5A4-5CA34C9C3376}"/>
            </c:ext>
          </c:extLst>
        </c:ser>
        <c:dLbls>
          <c:showLegendKey val="0"/>
          <c:showVal val="0"/>
          <c:showCatName val="0"/>
          <c:showSerName val="0"/>
          <c:showPercent val="0"/>
          <c:showBubbleSize val="0"/>
        </c:dLbls>
        <c:gapWidth val="150"/>
        <c:axId val="333011976"/>
        <c:axId val="333013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39.25</c:v>
                </c:pt>
                <c:pt idx="1">
                  <c:v>43.18</c:v>
                </c:pt>
                <c:pt idx="2">
                  <c:v>42.38</c:v>
                </c:pt>
                <c:pt idx="3">
                  <c:v>46.17</c:v>
                </c:pt>
                <c:pt idx="4">
                  <c:v>45.68</c:v>
                </c:pt>
              </c:numCache>
            </c:numRef>
          </c:val>
          <c:smooth val="0"/>
          <c:extLst xmlns:c16r2="http://schemas.microsoft.com/office/drawing/2015/06/chart">
            <c:ext xmlns:c16="http://schemas.microsoft.com/office/drawing/2014/chart" uri="{C3380CC4-5D6E-409C-BE32-E72D297353CC}">
              <c16:uniqueId val="{00000001-7CE6-488C-B5A4-5CA34C9C3376}"/>
            </c:ext>
          </c:extLst>
        </c:ser>
        <c:dLbls>
          <c:showLegendKey val="0"/>
          <c:showVal val="0"/>
          <c:showCatName val="0"/>
          <c:showSerName val="0"/>
          <c:showPercent val="0"/>
          <c:showBubbleSize val="0"/>
        </c:dLbls>
        <c:marker val="1"/>
        <c:smooth val="0"/>
        <c:axId val="333011976"/>
        <c:axId val="333013152"/>
      </c:lineChart>
      <c:dateAx>
        <c:axId val="333011976"/>
        <c:scaling>
          <c:orientation val="minMax"/>
        </c:scaling>
        <c:delete val="1"/>
        <c:axPos val="b"/>
        <c:numFmt formatCode="&quot;H&quot;yy" sourceLinked="1"/>
        <c:majorTickMark val="none"/>
        <c:minorTickMark val="none"/>
        <c:tickLblPos val="none"/>
        <c:crossAx val="333013152"/>
        <c:crosses val="autoZero"/>
        <c:auto val="1"/>
        <c:lblOffset val="100"/>
        <c:baseTimeUnit val="years"/>
      </c:dateAx>
      <c:valAx>
        <c:axId val="33301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011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77.150000000000006</c:v>
                </c:pt>
                <c:pt idx="1">
                  <c:v>76.319999999999993</c:v>
                </c:pt>
                <c:pt idx="2">
                  <c:v>77.37</c:v>
                </c:pt>
                <c:pt idx="3">
                  <c:v>78.53</c:v>
                </c:pt>
                <c:pt idx="4">
                  <c:v>80.05</c:v>
                </c:pt>
              </c:numCache>
            </c:numRef>
          </c:val>
          <c:extLst xmlns:c16r2="http://schemas.microsoft.com/office/drawing/2015/06/chart">
            <c:ext xmlns:c16="http://schemas.microsoft.com/office/drawing/2014/chart" uri="{C3380CC4-5D6E-409C-BE32-E72D297353CC}">
              <c16:uniqueId val="{00000000-499B-4D41-A178-3F339BF7ED3D}"/>
            </c:ext>
          </c:extLst>
        </c:ser>
        <c:dLbls>
          <c:showLegendKey val="0"/>
          <c:showVal val="0"/>
          <c:showCatName val="0"/>
          <c:showSerName val="0"/>
          <c:showPercent val="0"/>
          <c:showBubbleSize val="0"/>
        </c:dLbls>
        <c:gapWidth val="150"/>
        <c:axId val="333015896"/>
        <c:axId val="333013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86.43</c:v>
                </c:pt>
                <c:pt idx="1">
                  <c:v>86.43</c:v>
                </c:pt>
                <c:pt idx="2">
                  <c:v>87.01</c:v>
                </c:pt>
                <c:pt idx="3">
                  <c:v>87.84</c:v>
                </c:pt>
                <c:pt idx="4">
                  <c:v>87.96</c:v>
                </c:pt>
              </c:numCache>
            </c:numRef>
          </c:val>
          <c:smooth val="0"/>
          <c:extLst xmlns:c16r2="http://schemas.microsoft.com/office/drawing/2015/06/chart">
            <c:ext xmlns:c16="http://schemas.microsoft.com/office/drawing/2014/chart" uri="{C3380CC4-5D6E-409C-BE32-E72D297353CC}">
              <c16:uniqueId val="{00000001-499B-4D41-A178-3F339BF7ED3D}"/>
            </c:ext>
          </c:extLst>
        </c:ser>
        <c:dLbls>
          <c:showLegendKey val="0"/>
          <c:showVal val="0"/>
          <c:showCatName val="0"/>
          <c:showSerName val="0"/>
          <c:showPercent val="0"/>
          <c:showBubbleSize val="0"/>
        </c:dLbls>
        <c:marker val="1"/>
        <c:smooth val="0"/>
        <c:axId val="333015896"/>
        <c:axId val="333013936"/>
      </c:lineChart>
      <c:dateAx>
        <c:axId val="333015896"/>
        <c:scaling>
          <c:orientation val="minMax"/>
        </c:scaling>
        <c:delete val="1"/>
        <c:axPos val="b"/>
        <c:numFmt formatCode="&quot;H&quot;yy" sourceLinked="1"/>
        <c:majorTickMark val="none"/>
        <c:minorTickMark val="none"/>
        <c:tickLblPos val="none"/>
        <c:crossAx val="333013936"/>
        <c:crosses val="autoZero"/>
        <c:auto val="1"/>
        <c:lblOffset val="100"/>
        <c:baseTimeUnit val="years"/>
      </c:dateAx>
      <c:valAx>
        <c:axId val="33301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015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50.35</c:v>
                </c:pt>
                <c:pt idx="1">
                  <c:v>50.21</c:v>
                </c:pt>
                <c:pt idx="2">
                  <c:v>52.29</c:v>
                </c:pt>
                <c:pt idx="3">
                  <c:v>52.2</c:v>
                </c:pt>
                <c:pt idx="4">
                  <c:v>55.1</c:v>
                </c:pt>
              </c:numCache>
            </c:numRef>
          </c:val>
          <c:extLst xmlns:c16r2="http://schemas.microsoft.com/office/drawing/2015/06/chart">
            <c:ext xmlns:c16="http://schemas.microsoft.com/office/drawing/2014/chart" uri="{C3380CC4-5D6E-409C-BE32-E72D297353CC}">
              <c16:uniqueId val="{00000000-D579-472C-A1CA-3EC2276515EC}"/>
            </c:ext>
          </c:extLst>
        </c:ser>
        <c:dLbls>
          <c:showLegendKey val="0"/>
          <c:showVal val="0"/>
          <c:showCatName val="0"/>
          <c:showSerName val="0"/>
          <c:showPercent val="0"/>
          <c:showBubbleSize val="0"/>
        </c:dLbls>
        <c:gapWidth val="150"/>
        <c:axId val="332147392"/>
        <c:axId val="332145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579-472C-A1CA-3EC2276515EC}"/>
            </c:ext>
          </c:extLst>
        </c:ser>
        <c:dLbls>
          <c:showLegendKey val="0"/>
          <c:showVal val="0"/>
          <c:showCatName val="0"/>
          <c:showSerName val="0"/>
          <c:showPercent val="0"/>
          <c:showBubbleSize val="0"/>
        </c:dLbls>
        <c:marker val="1"/>
        <c:smooth val="0"/>
        <c:axId val="332147392"/>
        <c:axId val="332145432"/>
      </c:lineChart>
      <c:dateAx>
        <c:axId val="332147392"/>
        <c:scaling>
          <c:orientation val="minMax"/>
        </c:scaling>
        <c:delete val="1"/>
        <c:axPos val="b"/>
        <c:numFmt formatCode="&quot;H&quot;yy" sourceLinked="1"/>
        <c:majorTickMark val="none"/>
        <c:minorTickMark val="none"/>
        <c:tickLblPos val="none"/>
        <c:crossAx val="332145432"/>
        <c:crosses val="autoZero"/>
        <c:auto val="1"/>
        <c:lblOffset val="100"/>
        <c:baseTimeUnit val="years"/>
      </c:dateAx>
      <c:valAx>
        <c:axId val="332145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14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33E-4976-8A02-62A23EE81A55}"/>
            </c:ext>
          </c:extLst>
        </c:ser>
        <c:dLbls>
          <c:showLegendKey val="0"/>
          <c:showVal val="0"/>
          <c:showCatName val="0"/>
          <c:showSerName val="0"/>
          <c:showPercent val="0"/>
          <c:showBubbleSize val="0"/>
        </c:dLbls>
        <c:gapWidth val="150"/>
        <c:axId val="332145824"/>
        <c:axId val="332147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33E-4976-8A02-62A23EE81A55}"/>
            </c:ext>
          </c:extLst>
        </c:ser>
        <c:dLbls>
          <c:showLegendKey val="0"/>
          <c:showVal val="0"/>
          <c:showCatName val="0"/>
          <c:showSerName val="0"/>
          <c:showPercent val="0"/>
          <c:showBubbleSize val="0"/>
        </c:dLbls>
        <c:marker val="1"/>
        <c:smooth val="0"/>
        <c:axId val="332145824"/>
        <c:axId val="332147000"/>
      </c:lineChart>
      <c:dateAx>
        <c:axId val="332145824"/>
        <c:scaling>
          <c:orientation val="minMax"/>
        </c:scaling>
        <c:delete val="1"/>
        <c:axPos val="b"/>
        <c:numFmt formatCode="&quot;H&quot;yy" sourceLinked="1"/>
        <c:majorTickMark val="none"/>
        <c:minorTickMark val="none"/>
        <c:tickLblPos val="none"/>
        <c:crossAx val="332147000"/>
        <c:crosses val="autoZero"/>
        <c:auto val="1"/>
        <c:lblOffset val="100"/>
        <c:baseTimeUnit val="years"/>
      </c:dateAx>
      <c:valAx>
        <c:axId val="332147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14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ABB-4648-92E1-228E99C87778}"/>
            </c:ext>
          </c:extLst>
        </c:ser>
        <c:dLbls>
          <c:showLegendKey val="0"/>
          <c:showVal val="0"/>
          <c:showCatName val="0"/>
          <c:showSerName val="0"/>
          <c:showPercent val="0"/>
          <c:showBubbleSize val="0"/>
        </c:dLbls>
        <c:gapWidth val="150"/>
        <c:axId val="332524624"/>
        <c:axId val="332526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ABB-4648-92E1-228E99C87778}"/>
            </c:ext>
          </c:extLst>
        </c:ser>
        <c:dLbls>
          <c:showLegendKey val="0"/>
          <c:showVal val="0"/>
          <c:showCatName val="0"/>
          <c:showSerName val="0"/>
          <c:showPercent val="0"/>
          <c:showBubbleSize val="0"/>
        </c:dLbls>
        <c:marker val="1"/>
        <c:smooth val="0"/>
        <c:axId val="332524624"/>
        <c:axId val="332526584"/>
      </c:lineChart>
      <c:dateAx>
        <c:axId val="332524624"/>
        <c:scaling>
          <c:orientation val="minMax"/>
        </c:scaling>
        <c:delete val="1"/>
        <c:axPos val="b"/>
        <c:numFmt formatCode="&quot;H&quot;yy" sourceLinked="1"/>
        <c:majorTickMark val="none"/>
        <c:minorTickMark val="none"/>
        <c:tickLblPos val="none"/>
        <c:crossAx val="332526584"/>
        <c:crosses val="autoZero"/>
        <c:auto val="1"/>
        <c:lblOffset val="100"/>
        <c:baseTimeUnit val="years"/>
      </c:dateAx>
      <c:valAx>
        <c:axId val="332526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52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D45-4C7F-9D69-BDC555F7A9DC}"/>
            </c:ext>
          </c:extLst>
        </c:ser>
        <c:dLbls>
          <c:showLegendKey val="0"/>
          <c:showVal val="0"/>
          <c:showCatName val="0"/>
          <c:showSerName val="0"/>
          <c:showPercent val="0"/>
          <c:showBubbleSize val="0"/>
        </c:dLbls>
        <c:gapWidth val="150"/>
        <c:axId val="332523056"/>
        <c:axId val="33252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D45-4C7F-9D69-BDC555F7A9DC}"/>
            </c:ext>
          </c:extLst>
        </c:ser>
        <c:dLbls>
          <c:showLegendKey val="0"/>
          <c:showVal val="0"/>
          <c:showCatName val="0"/>
          <c:showSerName val="0"/>
          <c:showPercent val="0"/>
          <c:showBubbleSize val="0"/>
        </c:dLbls>
        <c:marker val="1"/>
        <c:smooth val="0"/>
        <c:axId val="332523056"/>
        <c:axId val="332526976"/>
      </c:lineChart>
      <c:dateAx>
        <c:axId val="332523056"/>
        <c:scaling>
          <c:orientation val="minMax"/>
        </c:scaling>
        <c:delete val="1"/>
        <c:axPos val="b"/>
        <c:numFmt formatCode="&quot;H&quot;yy" sourceLinked="1"/>
        <c:majorTickMark val="none"/>
        <c:minorTickMark val="none"/>
        <c:tickLblPos val="none"/>
        <c:crossAx val="332526976"/>
        <c:crosses val="autoZero"/>
        <c:auto val="1"/>
        <c:lblOffset val="100"/>
        <c:baseTimeUnit val="years"/>
      </c:dateAx>
      <c:valAx>
        <c:axId val="33252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52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5E3-472B-9740-DBEB5D1523A2}"/>
            </c:ext>
          </c:extLst>
        </c:ser>
        <c:dLbls>
          <c:showLegendKey val="0"/>
          <c:showVal val="0"/>
          <c:showCatName val="0"/>
          <c:showSerName val="0"/>
          <c:showPercent val="0"/>
          <c:showBubbleSize val="0"/>
        </c:dLbls>
        <c:gapWidth val="150"/>
        <c:axId val="332525016"/>
        <c:axId val="332524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5E3-472B-9740-DBEB5D1523A2}"/>
            </c:ext>
          </c:extLst>
        </c:ser>
        <c:dLbls>
          <c:showLegendKey val="0"/>
          <c:showVal val="0"/>
          <c:showCatName val="0"/>
          <c:showSerName val="0"/>
          <c:showPercent val="0"/>
          <c:showBubbleSize val="0"/>
        </c:dLbls>
        <c:marker val="1"/>
        <c:smooth val="0"/>
        <c:axId val="332525016"/>
        <c:axId val="332524232"/>
      </c:lineChart>
      <c:dateAx>
        <c:axId val="332525016"/>
        <c:scaling>
          <c:orientation val="minMax"/>
        </c:scaling>
        <c:delete val="1"/>
        <c:axPos val="b"/>
        <c:numFmt formatCode="&quot;H&quot;yy" sourceLinked="1"/>
        <c:majorTickMark val="none"/>
        <c:minorTickMark val="none"/>
        <c:tickLblPos val="none"/>
        <c:crossAx val="332524232"/>
        <c:crosses val="autoZero"/>
        <c:auto val="1"/>
        <c:lblOffset val="100"/>
        <c:baseTimeUnit val="years"/>
      </c:dateAx>
      <c:valAx>
        <c:axId val="332524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525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704.85</c:v>
                </c:pt>
                <c:pt idx="1">
                  <c:v>675.37</c:v>
                </c:pt>
                <c:pt idx="2">
                  <c:v>653.30999999999995</c:v>
                </c:pt>
                <c:pt idx="3">
                  <c:v>592.45000000000005</c:v>
                </c:pt>
                <c:pt idx="4">
                  <c:v>584.36</c:v>
                </c:pt>
              </c:numCache>
            </c:numRef>
          </c:val>
          <c:extLst xmlns:c16r2="http://schemas.microsoft.com/office/drawing/2015/06/chart">
            <c:ext xmlns:c16="http://schemas.microsoft.com/office/drawing/2014/chart" uri="{C3380CC4-5D6E-409C-BE32-E72D297353CC}">
              <c16:uniqueId val="{00000000-5A89-40E9-A746-B7B383F203DA}"/>
            </c:ext>
          </c:extLst>
        </c:ser>
        <c:dLbls>
          <c:showLegendKey val="0"/>
          <c:showVal val="0"/>
          <c:showCatName val="0"/>
          <c:showSerName val="0"/>
          <c:showPercent val="0"/>
          <c:showBubbleSize val="0"/>
        </c:dLbls>
        <c:gapWidth val="150"/>
        <c:axId val="332525800"/>
        <c:axId val="332527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1390.86</c:v>
                </c:pt>
                <c:pt idx="1">
                  <c:v>1467.94</c:v>
                </c:pt>
                <c:pt idx="2">
                  <c:v>1144.94</c:v>
                </c:pt>
                <c:pt idx="3">
                  <c:v>1252.71</c:v>
                </c:pt>
                <c:pt idx="4">
                  <c:v>1267.3900000000001</c:v>
                </c:pt>
              </c:numCache>
            </c:numRef>
          </c:val>
          <c:smooth val="0"/>
          <c:extLst xmlns:c16r2="http://schemas.microsoft.com/office/drawing/2015/06/chart">
            <c:ext xmlns:c16="http://schemas.microsoft.com/office/drawing/2014/chart" uri="{C3380CC4-5D6E-409C-BE32-E72D297353CC}">
              <c16:uniqueId val="{00000001-5A89-40E9-A746-B7B383F203DA}"/>
            </c:ext>
          </c:extLst>
        </c:ser>
        <c:dLbls>
          <c:showLegendKey val="0"/>
          <c:showVal val="0"/>
          <c:showCatName val="0"/>
          <c:showSerName val="0"/>
          <c:showPercent val="0"/>
          <c:showBubbleSize val="0"/>
        </c:dLbls>
        <c:marker val="1"/>
        <c:smooth val="0"/>
        <c:axId val="332525800"/>
        <c:axId val="332527368"/>
      </c:lineChart>
      <c:dateAx>
        <c:axId val="332525800"/>
        <c:scaling>
          <c:orientation val="minMax"/>
        </c:scaling>
        <c:delete val="1"/>
        <c:axPos val="b"/>
        <c:numFmt formatCode="&quot;H&quot;yy" sourceLinked="1"/>
        <c:majorTickMark val="none"/>
        <c:minorTickMark val="none"/>
        <c:tickLblPos val="none"/>
        <c:crossAx val="332527368"/>
        <c:crosses val="autoZero"/>
        <c:auto val="1"/>
        <c:lblOffset val="100"/>
        <c:baseTimeUnit val="years"/>
      </c:dateAx>
      <c:valAx>
        <c:axId val="332527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525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67.12</c:v>
                </c:pt>
                <c:pt idx="1">
                  <c:v>73.209999999999994</c:v>
                </c:pt>
                <c:pt idx="2">
                  <c:v>48.75</c:v>
                </c:pt>
                <c:pt idx="3">
                  <c:v>67.67</c:v>
                </c:pt>
                <c:pt idx="4">
                  <c:v>82.63</c:v>
                </c:pt>
              </c:numCache>
            </c:numRef>
          </c:val>
          <c:extLst xmlns:c16r2="http://schemas.microsoft.com/office/drawing/2015/06/chart">
            <c:ext xmlns:c16="http://schemas.microsoft.com/office/drawing/2014/chart" uri="{C3380CC4-5D6E-409C-BE32-E72D297353CC}">
              <c16:uniqueId val="{00000000-32C2-4CDC-B2A5-A12C971CD73C}"/>
            </c:ext>
          </c:extLst>
        </c:ser>
        <c:dLbls>
          <c:showLegendKey val="0"/>
          <c:showVal val="0"/>
          <c:showCatName val="0"/>
          <c:showSerName val="0"/>
          <c:showPercent val="0"/>
          <c:showBubbleSize val="0"/>
        </c:dLbls>
        <c:gapWidth val="150"/>
        <c:axId val="332528152"/>
        <c:axId val="332522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76.849999999999994</c:v>
                </c:pt>
                <c:pt idx="1">
                  <c:v>83.3</c:v>
                </c:pt>
                <c:pt idx="2">
                  <c:v>88.16</c:v>
                </c:pt>
                <c:pt idx="3">
                  <c:v>87.03</c:v>
                </c:pt>
                <c:pt idx="4">
                  <c:v>84.3</c:v>
                </c:pt>
              </c:numCache>
            </c:numRef>
          </c:val>
          <c:smooth val="0"/>
          <c:extLst xmlns:c16r2="http://schemas.microsoft.com/office/drawing/2015/06/chart">
            <c:ext xmlns:c16="http://schemas.microsoft.com/office/drawing/2014/chart" uri="{C3380CC4-5D6E-409C-BE32-E72D297353CC}">
              <c16:uniqueId val="{00000001-32C2-4CDC-B2A5-A12C971CD73C}"/>
            </c:ext>
          </c:extLst>
        </c:ser>
        <c:dLbls>
          <c:showLegendKey val="0"/>
          <c:showVal val="0"/>
          <c:showCatName val="0"/>
          <c:showSerName val="0"/>
          <c:showPercent val="0"/>
          <c:showBubbleSize val="0"/>
        </c:dLbls>
        <c:marker val="1"/>
        <c:smooth val="0"/>
        <c:axId val="332528152"/>
        <c:axId val="332522272"/>
      </c:lineChart>
      <c:dateAx>
        <c:axId val="332528152"/>
        <c:scaling>
          <c:orientation val="minMax"/>
        </c:scaling>
        <c:delete val="1"/>
        <c:axPos val="b"/>
        <c:numFmt formatCode="&quot;H&quot;yy" sourceLinked="1"/>
        <c:majorTickMark val="none"/>
        <c:minorTickMark val="none"/>
        <c:tickLblPos val="none"/>
        <c:crossAx val="332522272"/>
        <c:crosses val="autoZero"/>
        <c:auto val="1"/>
        <c:lblOffset val="100"/>
        <c:baseTimeUnit val="years"/>
      </c:dateAx>
      <c:valAx>
        <c:axId val="33252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528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186.83</c:v>
                </c:pt>
                <c:pt idx="1">
                  <c:v>173.11</c:v>
                </c:pt>
                <c:pt idx="2">
                  <c:v>260.82</c:v>
                </c:pt>
                <c:pt idx="3">
                  <c:v>161.74</c:v>
                </c:pt>
                <c:pt idx="4">
                  <c:v>155.11000000000001</c:v>
                </c:pt>
              </c:numCache>
            </c:numRef>
          </c:val>
          <c:extLst xmlns:c16r2="http://schemas.microsoft.com/office/drawing/2015/06/chart">
            <c:ext xmlns:c16="http://schemas.microsoft.com/office/drawing/2014/chart" uri="{C3380CC4-5D6E-409C-BE32-E72D297353CC}">
              <c16:uniqueId val="{00000000-D195-43E5-8220-A76E341CC53F}"/>
            </c:ext>
          </c:extLst>
        </c:ser>
        <c:dLbls>
          <c:showLegendKey val="0"/>
          <c:showVal val="0"/>
          <c:showCatName val="0"/>
          <c:showSerName val="0"/>
          <c:showPercent val="0"/>
          <c:showBubbleSize val="0"/>
        </c:dLbls>
        <c:gapWidth val="150"/>
        <c:axId val="333008840"/>
        <c:axId val="333009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198.4</c:v>
                </c:pt>
                <c:pt idx="1">
                  <c:v>184.56</c:v>
                </c:pt>
                <c:pt idx="2">
                  <c:v>173.89</c:v>
                </c:pt>
                <c:pt idx="3">
                  <c:v>177.02</c:v>
                </c:pt>
                <c:pt idx="4">
                  <c:v>185.47</c:v>
                </c:pt>
              </c:numCache>
            </c:numRef>
          </c:val>
          <c:smooth val="0"/>
          <c:extLst xmlns:c16r2="http://schemas.microsoft.com/office/drawing/2015/06/chart">
            <c:ext xmlns:c16="http://schemas.microsoft.com/office/drawing/2014/chart" uri="{C3380CC4-5D6E-409C-BE32-E72D297353CC}">
              <c16:uniqueId val="{00000001-D195-43E5-8220-A76E341CC53F}"/>
            </c:ext>
          </c:extLst>
        </c:ser>
        <c:dLbls>
          <c:showLegendKey val="0"/>
          <c:showVal val="0"/>
          <c:showCatName val="0"/>
          <c:showSerName val="0"/>
          <c:showPercent val="0"/>
          <c:showBubbleSize val="0"/>
        </c:dLbls>
        <c:marker val="1"/>
        <c:smooth val="0"/>
        <c:axId val="333008840"/>
        <c:axId val="333009232"/>
      </c:lineChart>
      <c:dateAx>
        <c:axId val="333008840"/>
        <c:scaling>
          <c:orientation val="minMax"/>
        </c:scaling>
        <c:delete val="1"/>
        <c:axPos val="b"/>
        <c:numFmt formatCode="&quot;H&quot;yy" sourceLinked="1"/>
        <c:majorTickMark val="none"/>
        <c:minorTickMark val="none"/>
        <c:tickLblPos val="none"/>
        <c:crossAx val="333009232"/>
        <c:crosses val="autoZero"/>
        <c:auto val="1"/>
        <c:lblOffset val="100"/>
        <c:baseTimeUnit val="years"/>
      </c:dateAx>
      <c:valAx>
        <c:axId val="33300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008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P1" zoomScaleNormal="100" workbookViewId="0">
      <selection activeCell="CA11" sqref="CA1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熊本県　氷川町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D1</v>
      </c>
      <c r="X8" s="72"/>
      <c r="Y8" s="72"/>
      <c r="Z8" s="72"/>
      <c r="AA8" s="72"/>
      <c r="AB8" s="72"/>
      <c r="AC8" s="72"/>
      <c r="AD8" s="73" t="str">
        <f>データ!$M$6</f>
        <v>非設置</v>
      </c>
      <c r="AE8" s="73"/>
      <c r="AF8" s="73"/>
      <c r="AG8" s="73"/>
      <c r="AH8" s="73"/>
      <c r="AI8" s="73"/>
      <c r="AJ8" s="73"/>
      <c r="AK8" s="3"/>
      <c r="AL8" s="69">
        <f>データ!S6</f>
        <v>11791</v>
      </c>
      <c r="AM8" s="69"/>
      <c r="AN8" s="69"/>
      <c r="AO8" s="69"/>
      <c r="AP8" s="69"/>
      <c r="AQ8" s="69"/>
      <c r="AR8" s="69"/>
      <c r="AS8" s="69"/>
      <c r="AT8" s="68">
        <f>データ!T6</f>
        <v>33.36</v>
      </c>
      <c r="AU8" s="68"/>
      <c r="AV8" s="68"/>
      <c r="AW8" s="68"/>
      <c r="AX8" s="68"/>
      <c r="AY8" s="68"/>
      <c r="AZ8" s="68"/>
      <c r="BA8" s="68"/>
      <c r="BB8" s="68">
        <f>データ!U6</f>
        <v>353.45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87.53</v>
      </c>
      <c r="Q10" s="68"/>
      <c r="R10" s="68"/>
      <c r="S10" s="68"/>
      <c r="T10" s="68"/>
      <c r="U10" s="68"/>
      <c r="V10" s="68"/>
      <c r="W10" s="68">
        <f>データ!Q6</f>
        <v>76.88</v>
      </c>
      <c r="X10" s="68"/>
      <c r="Y10" s="68"/>
      <c r="Z10" s="68"/>
      <c r="AA10" s="68"/>
      <c r="AB10" s="68"/>
      <c r="AC10" s="68"/>
      <c r="AD10" s="69">
        <f>データ!R6</f>
        <v>2420</v>
      </c>
      <c r="AE10" s="69"/>
      <c r="AF10" s="69"/>
      <c r="AG10" s="69"/>
      <c r="AH10" s="69"/>
      <c r="AI10" s="69"/>
      <c r="AJ10" s="69"/>
      <c r="AK10" s="2"/>
      <c r="AL10" s="69">
        <f>データ!V6</f>
        <v>10217</v>
      </c>
      <c r="AM10" s="69"/>
      <c r="AN10" s="69"/>
      <c r="AO10" s="69"/>
      <c r="AP10" s="69"/>
      <c r="AQ10" s="69"/>
      <c r="AR10" s="69"/>
      <c r="AS10" s="69"/>
      <c r="AT10" s="68">
        <f>データ!W6</f>
        <v>3.11</v>
      </c>
      <c r="AU10" s="68"/>
      <c r="AV10" s="68"/>
      <c r="AW10" s="68"/>
      <c r="AX10" s="68"/>
      <c r="AY10" s="68"/>
      <c r="AZ10" s="68"/>
      <c r="BA10" s="68"/>
      <c r="BB10" s="68">
        <f>データ!X6</f>
        <v>3285.21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44</v>
      </c>
      <c r="N86" s="26" t="s">
        <v>44</v>
      </c>
      <c r="O86" s="26" t="str">
        <f>データ!EO6</f>
        <v>【0.28】</v>
      </c>
    </row>
  </sheetData>
  <sheetProtection algorithmName="SHA-512" hashValue="L926M/rXrsz3MsbNeUUMa3HLri6LCvUWkGLPe50MUXHbYNDfBNg5dAuChyXZET94xxlXLc/KFhUp6nJb0Of11g==" saltValue="RHEEIOk5/0+pxxd4UJC9e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434680</v>
      </c>
      <c r="D6" s="33">
        <f t="shared" si="3"/>
        <v>47</v>
      </c>
      <c r="E6" s="33">
        <f t="shared" si="3"/>
        <v>17</v>
      </c>
      <c r="F6" s="33">
        <f t="shared" si="3"/>
        <v>4</v>
      </c>
      <c r="G6" s="33">
        <f t="shared" si="3"/>
        <v>0</v>
      </c>
      <c r="H6" s="33" t="str">
        <f t="shared" si="3"/>
        <v>熊本県　氷川町</v>
      </c>
      <c r="I6" s="33" t="str">
        <f t="shared" si="3"/>
        <v>法非適用</v>
      </c>
      <c r="J6" s="33" t="str">
        <f t="shared" si="3"/>
        <v>下水道事業</v>
      </c>
      <c r="K6" s="33" t="str">
        <f t="shared" si="3"/>
        <v>特定環境保全公共下水道</v>
      </c>
      <c r="L6" s="33" t="str">
        <f t="shared" si="3"/>
        <v>D1</v>
      </c>
      <c r="M6" s="33" t="str">
        <f t="shared" si="3"/>
        <v>非設置</v>
      </c>
      <c r="N6" s="34" t="str">
        <f t="shared" si="3"/>
        <v>-</v>
      </c>
      <c r="O6" s="34" t="str">
        <f t="shared" si="3"/>
        <v>該当数値なし</v>
      </c>
      <c r="P6" s="34">
        <f t="shared" si="3"/>
        <v>87.53</v>
      </c>
      <c r="Q6" s="34">
        <f t="shared" si="3"/>
        <v>76.88</v>
      </c>
      <c r="R6" s="34">
        <f t="shared" si="3"/>
        <v>2420</v>
      </c>
      <c r="S6" s="34">
        <f t="shared" si="3"/>
        <v>11791</v>
      </c>
      <c r="T6" s="34">
        <f t="shared" si="3"/>
        <v>33.36</v>
      </c>
      <c r="U6" s="34">
        <f t="shared" si="3"/>
        <v>353.45</v>
      </c>
      <c r="V6" s="34">
        <f t="shared" si="3"/>
        <v>10217</v>
      </c>
      <c r="W6" s="34">
        <f t="shared" si="3"/>
        <v>3.11</v>
      </c>
      <c r="X6" s="34">
        <f t="shared" si="3"/>
        <v>3285.21</v>
      </c>
      <c r="Y6" s="35">
        <f>IF(Y7="",NA(),Y7)</f>
        <v>50.35</v>
      </c>
      <c r="Z6" s="35">
        <f t="shared" ref="Z6:AH6" si="4">IF(Z7="",NA(),Z7)</f>
        <v>50.21</v>
      </c>
      <c r="AA6" s="35">
        <f t="shared" si="4"/>
        <v>52.29</v>
      </c>
      <c r="AB6" s="35">
        <f t="shared" si="4"/>
        <v>52.2</v>
      </c>
      <c r="AC6" s="35">
        <f t="shared" si="4"/>
        <v>55.1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704.85</v>
      </c>
      <c r="BG6" s="35">
        <f t="shared" ref="BG6:BO6" si="7">IF(BG7="",NA(),BG7)</f>
        <v>675.37</v>
      </c>
      <c r="BH6" s="35">
        <f t="shared" si="7"/>
        <v>653.30999999999995</v>
      </c>
      <c r="BI6" s="35">
        <f t="shared" si="7"/>
        <v>592.45000000000005</v>
      </c>
      <c r="BJ6" s="35">
        <f t="shared" si="7"/>
        <v>584.36</v>
      </c>
      <c r="BK6" s="35">
        <f t="shared" si="7"/>
        <v>1390.86</v>
      </c>
      <c r="BL6" s="35">
        <f t="shared" si="7"/>
        <v>1467.94</v>
      </c>
      <c r="BM6" s="35">
        <f t="shared" si="7"/>
        <v>1144.94</v>
      </c>
      <c r="BN6" s="35">
        <f t="shared" si="7"/>
        <v>1252.71</v>
      </c>
      <c r="BO6" s="35">
        <f t="shared" si="7"/>
        <v>1267.3900000000001</v>
      </c>
      <c r="BP6" s="34" t="str">
        <f>IF(BP7="","",IF(BP7="-","【-】","【"&amp;SUBSTITUTE(TEXT(BP7,"#,##0.00"),"-","△")&amp;"】"))</f>
        <v>【1,218.70】</v>
      </c>
      <c r="BQ6" s="35">
        <f>IF(BQ7="",NA(),BQ7)</f>
        <v>67.12</v>
      </c>
      <c r="BR6" s="35">
        <f t="shared" ref="BR6:BZ6" si="8">IF(BR7="",NA(),BR7)</f>
        <v>73.209999999999994</v>
      </c>
      <c r="BS6" s="35">
        <f t="shared" si="8"/>
        <v>48.75</v>
      </c>
      <c r="BT6" s="35">
        <f t="shared" si="8"/>
        <v>67.67</v>
      </c>
      <c r="BU6" s="35">
        <f t="shared" si="8"/>
        <v>82.63</v>
      </c>
      <c r="BV6" s="35">
        <f t="shared" si="8"/>
        <v>76.849999999999994</v>
      </c>
      <c r="BW6" s="35">
        <f t="shared" si="8"/>
        <v>83.3</v>
      </c>
      <c r="BX6" s="35">
        <f t="shared" si="8"/>
        <v>88.16</v>
      </c>
      <c r="BY6" s="35">
        <f t="shared" si="8"/>
        <v>87.03</v>
      </c>
      <c r="BZ6" s="35">
        <f t="shared" si="8"/>
        <v>84.3</v>
      </c>
      <c r="CA6" s="34" t="str">
        <f>IF(CA7="","",IF(CA7="-","【-】","【"&amp;SUBSTITUTE(TEXT(CA7,"#,##0.00"),"-","△")&amp;"】"))</f>
        <v>【74.17】</v>
      </c>
      <c r="CB6" s="35">
        <f>IF(CB7="",NA(),CB7)</f>
        <v>186.83</v>
      </c>
      <c r="CC6" s="35">
        <f t="shared" ref="CC6:CK6" si="9">IF(CC7="",NA(),CC7)</f>
        <v>173.11</v>
      </c>
      <c r="CD6" s="35">
        <f t="shared" si="9"/>
        <v>260.82</v>
      </c>
      <c r="CE6" s="35">
        <f t="shared" si="9"/>
        <v>161.74</v>
      </c>
      <c r="CF6" s="35">
        <f t="shared" si="9"/>
        <v>155.11000000000001</v>
      </c>
      <c r="CG6" s="35">
        <f t="shared" si="9"/>
        <v>198.4</v>
      </c>
      <c r="CH6" s="35">
        <f t="shared" si="9"/>
        <v>184.56</v>
      </c>
      <c r="CI6" s="35">
        <f t="shared" si="9"/>
        <v>173.89</v>
      </c>
      <c r="CJ6" s="35">
        <f t="shared" si="9"/>
        <v>177.02</v>
      </c>
      <c r="CK6" s="35">
        <f t="shared" si="9"/>
        <v>185.47</v>
      </c>
      <c r="CL6" s="34" t="str">
        <f>IF(CL7="","",IF(CL7="-","【-】","【"&amp;SUBSTITUTE(TEXT(CL7,"#,##0.00"),"-","△")&amp;"】"))</f>
        <v>【218.56】</v>
      </c>
      <c r="CM6" s="35" t="str">
        <f>IF(CM7="",NA(),CM7)</f>
        <v>-</v>
      </c>
      <c r="CN6" s="35" t="str">
        <f t="shared" ref="CN6:CV6" si="10">IF(CN7="",NA(),CN7)</f>
        <v>-</v>
      </c>
      <c r="CO6" s="35" t="str">
        <f t="shared" si="10"/>
        <v>-</v>
      </c>
      <c r="CP6" s="35" t="str">
        <f t="shared" si="10"/>
        <v>-</v>
      </c>
      <c r="CQ6" s="35" t="str">
        <f t="shared" si="10"/>
        <v>-</v>
      </c>
      <c r="CR6" s="35">
        <f t="shared" si="10"/>
        <v>39.25</v>
      </c>
      <c r="CS6" s="35">
        <f t="shared" si="10"/>
        <v>43.18</v>
      </c>
      <c r="CT6" s="35">
        <f t="shared" si="10"/>
        <v>42.38</v>
      </c>
      <c r="CU6" s="35">
        <f t="shared" si="10"/>
        <v>46.17</v>
      </c>
      <c r="CV6" s="35">
        <f t="shared" si="10"/>
        <v>45.68</v>
      </c>
      <c r="CW6" s="34" t="str">
        <f>IF(CW7="","",IF(CW7="-","【-】","【"&amp;SUBSTITUTE(TEXT(CW7,"#,##0.00"),"-","△")&amp;"】"))</f>
        <v>【42.86】</v>
      </c>
      <c r="CX6" s="35">
        <f>IF(CX7="",NA(),CX7)</f>
        <v>77.150000000000006</v>
      </c>
      <c r="CY6" s="35">
        <f t="shared" ref="CY6:DG6" si="11">IF(CY7="",NA(),CY7)</f>
        <v>76.319999999999993</v>
      </c>
      <c r="CZ6" s="35">
        <f t="shared" si="11"/>
        <v>77.37</v>
      </c>
      <c r="DA6" s="35">
        <f t="shared" si="11"/>
        <v>78.53</v>
      </c>
      <c r="DB6" s="35">
        <f t="shared" si="11"/>
        <v>80.05</v>
      </c>
      <c r="DC6" s="35">
        <f t="shared" si="11"/>
        <v>86.43</v>
      </c>
      <c r="DD6" s="35">
        <f t="shared" si="11"/>
        <v>86.43</v>
      </c>
      <c r="DE6" s="35">
        <f t="shared" si="11"/>
        <v>87.01</v>
      </c>
      <c r="DF6" s="35">
        <f t="shared" si="11"/>
        <v>87.84</v>
      </c>
      <c r="DG6" s="35">
        <f t="shared" si="11"/>
        <v>87.96</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0.08</v>
      </c>
      <c r="EK6" s="35">
        <f t="shared" si="14"/>
        <v>0.04</v>
      </c>
      <c r="EL6" s="35">
        <f t="shared" si="14"/>
        <v>0.15</v>
      </c>
      <c r="EM6" s="35">
        <f t="shared" si="14"/>
        <v>0.06</v>
      </c>
      <c r="EN6" s="35">
        <f t="shared" si="14"/>
        <v>0.04</v>
      </c>
      <c r="EO6" s="34" t="str">
        <f>IF(EO7="","",IF(EO7="-","【-】","【"&amp;SUBSTITUTE(TEXT(EO7,"#,##0.00"),"-","△")&amp;"】"))</f>
        <v>【0.28】</v>
      </c>
    </row>
    <row r="7" spans="1:145" s="36" customFormat="1" x14ac:dyDescent="0.15">
      <c r="A7" s="28"/>
      <c r="B7" s="37">
        <v>2019</v>
      </c>
      <c r="C7" s="37">
        <v>434680</v>
      </c>
      <c r="D7" s="37">
        <v>47</v>
      </c>
      <c r="E7" s="37">
        <v>17</v>
      </c>
      <c r="F7" s="37">
        <v>4</v>
      </c>
      <c r="G7" s="37">
        <v>0</v>
      </c>
      <c r="H7" s="37" t="s">
        <v>98</v>
      </c>
      <c r="I7" s="37" t="s">
        <v>99</v>
      </c>
      <c r="J7" s="37" t="s">
        <v>100</v>
      </c>
      <c r="K7" s="37" t="s">
        <v>101</v>
      </c>
      <c r="L7" s="37" t="s">
        <v>102</v>
      </c>
      <c r="M7" s="37" t="s">
        <v>103</v>
      </c>
      <c r="N7" s="38" t="s">
        <v>104</v>
      </c>
      <c r="O7" s="38" t="s">
        <v>105</v>
      </c>
      <c r="P7" s="38">
        <v>87.53</v>
      </c>
      <c r="Q7" s="38">
        <v>76.88</v>
      </c>
      <c r="R7" s="38">
        <v>2420</v>
      </c>
      <c r="S7" s="38">
        <v>11791</v>
      </c>
      <c r="T7" s="38">
        <v>33.36</v>
      </c>
      <c r="U7" s="38">
        <v>353.45</v>
      </c>
      <c r="V7" s="38">
        <v>10217</v>
      </c>
      <c r="W7" s="38">
        <v>3.11</v>
      </c>
      <c r="X7" s="38">
        <v>3285.21</v>
      </c>
      <c r="Y7" s="38">
        <v>50.35</v>
      </c>
      <c r="Z7" s="38">
        <v>50.21</v>
      </c>
      <c r="AA7" s="38">
        <v>52.29</v>
      </c>
      <c r="AB7" s="38">
        <v>52.2</v>
      </c>
      <c r="AC7" s="38">
        <v>55.1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704.85</v>
      </c>
      <c r="BG7" s="38">
        <v>675.37</v>
      </c>
      <c r="BH7" s="38">
        <v>653.30999999999995</v>
      </c>
      <c r="BI7" s="38">
        <v>592.45000000000005</v>
      </c>
      <c r="BJ7" s="38">
        <v>584.36</v>
      </c>
      <c r="BK7" s="38">
        <v>1390.86</v>
      </c>
      <c r="BL7" s="38">
        <v>1467.94</v>
      </c>
      <c r="BM7" s="38">
        <v>1144.94</v>
      </c>
      <c r="BN7" s="38">
        <v>1252.71</v>
      </c>
      <c r="BO7" s="38">
        <v>1267.3900000000001</v>
      </c>
      <c r="BP7" s="38">
        <v>1218.7</v>
      </c>
      <c r="BQ7" s="38">
        <v>67.12</v>
      </c>
      <c r="BR7" s="38">
        <v>73.209999999999994</v>
      </c>
      <c r="BS7" s="38">
        <v>48.75</v>
      </c>
      <c r="BT7" s="38">
        <v>67.67</v>
      </c>
      <c r="BU7" s="38">
        <v>82.63</v>
      </c>
      <c r="BV7" s="38">
        <v>76.849999999999994</v>
      </c>
      <c r="BW7" s="38">
        <v>83.3</v>
      </c>
      <c r="BX7" s="38">
        <v>88.16</v>
      </c>
      <c r="BY7" s="38">
        <v>87.03</v>
      </c>
      <c r="BZ7" s="38">
        <v>84.3</v>
      </c>
      <c r="CA7" s="38">
        <v>74.17</v>
      </c>
      <c r="CB7" s="38">
        <v>186.83</v>
      </c>
      <c r="CC7" s="38">
        <v>173.11</v>
      </c>
      <c r="CD7" s="38">
        <v>260.82</v>
      </c>
      <c r="CE7" s="38">
        <v>161.74</v>
      </c>
      <c r="CF7" s="38">
        <v>155.11000000000001</v>
      </c>
      <c r="CG7" s="38">
        <v>198.4</v>
      </c>
      <c r="CH7" s="38">
        <v>184.56</v>
      </c>
      <c r="CI7" s="38">
        <v>173.89</v>
      </c>
      <c r="CJ7" s="38">
        <v>177.02</v>
      </c>
      <c r="CK7" s="38">
        <v>185.47</v>
      </c>
      <c r="CL7" s="38">
        <v>218.56</v>
      </c>
      <c r="CM7" s="38" t="s">
        <v>104</v>
      </c>
      <c r="CN7" s="38" t="s">
        <v>104</v>
      </c>
      <c r="CO7" s="38" t="s">
        <v>104</v>
      </c>
      <c r="CP7" s="38" t="s">
        <v>104</v>
      </c>
      <c r="CQ7" s="38" t="s">
        <v>104</v>
      </c>
      <c r="CR7" s="38">
        <v>39.25</v>
      </c>
      <c r="CS7" s="38">
        <v>43.18</v>
      </c>
      <c r="CT7" s="38">
        <v>42.38</v>
      </c>
      <c r="CU7" s="38">
        <v>46.17</v>
      </c>
      <c r="CV7" s="38">
        <v>45.68</v>
      </c>
      <c r="CW7" s="38">
        <v>42.86</v>
      </c>
      <c r="CX7" s="38">
        <v>77.150000000000006</v>
      </c>
      <c r="CY7" s="38">
        <v>76.319999999999993</v>
      </c>
      <c r="CZ7" s="38">
        <v>77.37</v>
      </c>
      <c r="DA7" s="38">
        <v>78.53</v>
      </c>
      <c r="DB7" s="38">
        <v>80.05</v>
      </c>
      <c r="DC7" s="38">
        <v>86.43</v>
      </c>
      <c r="DD7" s="38">
        <v>86.43</v>
      </c>
      <c r="DE7" s="38">
        <v>87.01</v>
      </c>
      <c r="DF7" s="38">
        <v>87.84</v>
      </c>
      <c r="DG7" s="38">
        <v>87.96</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0.08</v>
      </c>
      <c r="EK7" s="38">
        <v>0.04</v>
      </c>
      <c r="EL7" s="38">
        <v>0.15</v>
      </c>
      <c r="EM7" s="38">
        <v>0.06</v>
      </c>
      <c r="EN7" s="38">
        <v>0.04</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黒田陽一</cp:lastModifiedBy>
  <cp:lastPrinted>2021-01-15T02:41:52Z</cp:lastPrinted>
  <dcterms:created xsi:type="dcterms:W3CDTF">2020-12-04T02:57:59Z</dcterms:created>
  <dcterms:modified xsi:type="dcterms:W3CDTF">2021-02-15T00:12:06Z</dcterms:modified>
  <cp:category/>
</cp:coreProperties>
</file>