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WKSTN1024\Desktop\"/>
    </mc:Choice>
  </mc:AlternateContent>
  <xr:revisionPtr revIDLastSave="0" documentId="8_{18DB65E7-33AF-4A13-AB3C-F8D620B18F7E}" xr6:coauthVersionLast="45" xr6:coauthVersionMax="45" xr10:uidLastSave="{00000000-0000-0000-0000-000000000000}"/>
  <workbookProtection workbookAlgorithmName="SHA-512" workbookHashValue="4TLtgRHeYOd+LgfEWd7Ycsw7kFX6J5ikfL4dvI3q7YIOSl3ioUA6y3UU8RQfDP8F0REzf+T7BtuBAiFxWE2wBg==" workbookSaltValue="aZKK8M8Ax64G4CKf7GBuN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<sst xmlns="http://schemas.openxmlformats.org/spreadsheetml/2006/main" count="236" uniqueCount="120">
  <si>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</si>
  <si>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</si>
  <si>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</si>
  <si>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</si>
  <si>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</si>
  <si>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</si>
  <si>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</si>
  <si>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</si>
  <si>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</si>
  <si>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</si>
  <si>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</si>
  <si>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</si>
  <si>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</si>
  <si>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</si>
  <si>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</si>
  <si>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</si>
  <si>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</si>
  <si>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</si>
  <si>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</si>
  <si>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</si>
  <si>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</si>
  <si>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</si>
  <si>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</si>
  <si>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</si>
  <si>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</si>
  <si>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</si>
  <si>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</si>
  <si>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</si>
  <si>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</si>
  <si>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</si>
  <si>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</si>
  <si>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</si>
  <si>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</si>
  <si>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</si>
  <si>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</si>
  <si>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</si>
  <si>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</si>
  <si>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</si>
  <si>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</si>
  <si>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</si>
  <si>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</si>
  <si>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</si>
  <si>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</si>
  <si>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</si>
  <si>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</si>
  <si>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</si>
  <si>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</si>
  <si>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</si>
  <si>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</si>
  <si>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</si>
  <si>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</si>
  <si>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</si>
  <si>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</si>
  <si>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</si>
  <si>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</si>
  <si>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</si>
  <si>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</si>
  <si>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</si>
  <si>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</si>
  <si>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</si>
  <si>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</si>
  <si>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</si>
  <si>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</si>
  <si>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</si>
  <si>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</si>
  <si>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</si>
  <si>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</si>
  <si>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</si>
  <si>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</si>
  <si>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</si>
  <si>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</si>
  <si>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</si>
  <si>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</si>
  <si>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</si>
  <si>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</si>
  <si>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</si>
  <si>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</si>
  <si>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</si>
  <si>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</si>
  <si>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</si>
  <si>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</si>
  <si>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</si>
  <si>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</si>
  <si>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</si>
  <si>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</si>
  <si>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</si>
  <si>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</si>
  <si>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</si>
  <si>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</si>
  <si>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</si>
  <si>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</si>
  <si>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</si>
  <si>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</si>
  <si>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</si>
  <si>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</si>
  <si>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</si>
  <si>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</si>
  <si>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</si>
  <si>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</si>
  <si>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</si>
  <si>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</si>
  <si>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</si>
  <si>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</si>
  <si>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</si>
  <si>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</si>
  <si>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</si>
  <si>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</si>
  <si>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</si>
  <si>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</si>
  <si>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</si>
  <si>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</si>
  <si>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</si>
  <si>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</si>
  <si>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</si>
  <si>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</si>
  <si>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</si>
  <si>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</si>
  <si>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本町公共下水道事業（汚水事業）は、平成6年度より供用開始をしている。計画的に処理区域を整備拡大しながら、適切な使用料収入の確保、および維持管理を進めてきている。　　　　　　　　　　　　　　　　　　　　　　　　　①収益的収支比率…処理場および管渠整備の初期投資時に借入れた起債の償還金額が大きく、料金収入等の自主財源で賄うことが困難な状況である。しかし、企業誘致や宅地分譲、集合住宅の建設による下水道使用料収入の増加見込みがあることや地方債償還金が減少傾向にあることから、徐々に同比率は改善されてきている。　　　　　　　　　　　　　　　　　　　　　④企業債残高対事業規模比率…使用料収入に対して、企業債残高の割合が類似団体平均値と比較して大きく上回っているが、処理場および管渠整備の初期投資分の未償還分であり、今後は減少することが見込まれる。　　　　　　　　　　　　　　　　　　　　　　　　⑤経費回収率…現状の指標は100％で、使用料で回収すべき経費を全て使用料で賄えている状況ではあるが、修繕費の増加や労務費単価の増額等がみこまれることから更なる費用削減に努めたい。　　　　　　　　　　　　　　　　　⑥汚水処理原価…類似団体平均値よりも下回っており、他団体と比較して汚水処理にかかるコストが抑えられているといえる。しかし、今後はポンプ場や浄水センターにかかる費用の増大が懸念されることから、下水道接続率を増加させ有収水量を増加させる等対応策を講じる必要がある。　　　　　　　　　　　　　　　　　　　　　　　　　⑦施設利用率…近類似団体平均値と近似値である。今後は、企業誘致や宅地分譲、集合住宅の建設による汚水処理量の増加が見込まれ、さらなる指標の増加が予想される。　　　　　　　　　　　　　　　　　　　　　　　　　　　　　　　　　　　　　　⑧水洗化率…微増しているが、汚水処理の適正化および料金収入の向上の観点からさらなる普及啓発による水洗化の向上に努めたい。</t>
    <rPh sb="0" eb="2">
      <t>ホンチョウ</t>
    </rPh>
    <rPh sb="2" eb="4">
      <t>コウキョウ</t>
    </rPh>
    <rPh sb="4" eb="7">
      <t>ゲスイドウ</t>
    </rPh>
    <rPh sb="7" eb="9">
      <t>ジギョウ</t>
    </rPh>
    <rPh sb="10" eb="12">
      <t>オスイ</t>
    </rPh>
    <rPh sb="12" eb="14">
      <t>ジギョウ</t>
    </rPh>
    <rPh sb="17" eb="19">
      <t>ヘイセイ</t>
    </rPh>
    <rPh sb="20" eb="22">
      <t>ネンド</t>
    </rPh>
    <rPh sb="24" eb="26">
      <t>キョウヨウ</t>
    </rPh>
    <rPh sb="26" eb="28">
      <t>カイシ</t>
    </rPh>
    <rPh sb="34" eb="37">
      <t>ケイカクテキ</t>
    </rPh>
    <rPh sb="38" eb="40">
      <t>ショリ</t>
    </rPh>
    <rPh sb="40" eb="42">
      <t>クイキ</t>
    </rPh>
    <rPh sb="43" eb="45">
      <t>セイビ</t>
    </rPh>
    <rPh sb="45" eb="47">
      <t>カクダイ</t>
    </rPh>
    <rPh sb="52" eb="54">
      <t>テキセツ</t>
    </rPh>
    <rPh sb="55" eb="58">
      <t>シヨウリョウ</t>
    </rPh>
    <rPh sb="58" eb="60">
      <t>シュウニュウ</t>
    </rPh>
    <rPh sb="61" eb="63">
      <t>カクホ</t>
    </rPh>
    <rPh sb="67" eb="69">
      <t>イジ</t>
    </rPh>
    <rPh sb="69" eb="71">
      <t>カンリ</t>
    </rPh>
    <rPh sb="72" eb="73">
      <t>スス</t>
    </rPh>
    <rPh sb="106" eb="109">
      <t>シュウエキテキ</t>
    </rPh>
    <rPh sb="109" eb="111">
      <t>シュウシ</t>
    </rPh>
    <rPh sb="111" eb="113">
      <t>ヒリツ</t>
    </rPh>
    <rPh sb="114" eb="117">
      <t>ショリジョウ</t>
    </rPh>
    <rPh sb="120" eb="122">
      <t>カンキョ</t>
    </rPh>
    <rPh sb="122" eb="124">
      <t>セイビ</t>
    </rPh>
    <rPh sb="125" eb="127">
      <t>ショキ</t>
    </rPh>
    <rPh sb="127" eb="129">
      <t>トウシ</t>
    </rPh>
    <rPh sb="129" eb="130">
      <t>ジ</t>
    </rPh>
    <rPh sb="131" eb="133">
      <t>カリイ</t>
    </rPh>
    <rPh sb="135" eb="137">
      <t>キサイ</t>
    </rPh>
    <rPh sb="138" eb="140">
      <t>ショウカン</t>
    </rPh>
    <rPh sb="140" eb="141">
      <t>キン</t>
    </rPh>
    <rPh sb="141" eb="142">
      <t>ガク</t>
    </rPh>
    <rPh sb="143" eb="144">
      <t>オオ</t>
    </rPh>
    <rPh sb="147" eb="149">
      <t>リョウキン</t>
    </rPh>
    <rPh sb="149" eb="151">
      <t>シュウニュウ</t>
    </rPh>
    <rPh sb="151" eb="152">
      <t>トウ</t>
    </rPh>
    <rPh sb="153" eb="155">
      <t>ジシュ</t>
    </rPh>
    <rPh sb="155" eb="157">
      <t>ザイゲン</t>
    </rPh>
    <rPh sb="158" eb="159">
      <t>マカナ</t>
    </rPh>
    <rPh sb="163" eb="165">
      <t>コンナン</t>
    </rPh>
    <rPh sb="166" eb="168">
      <t>ジョウキョウ</t>
    </rPh>
    <rPh sb="176" eb="178">
      <t>キギョウ</t>
    </rPh>
    <rPh sb="178" eb="180">
      <t>ユウチ</t>
    </rPh>
    <rPh sb="181" eb="183">
      <t>タクチ</t>
    </rPh>
    <rPh sb="183" eb="185">
      <t>ブンジョウ</t>
    </rPh>
    <rPh sb="186" eb="188">
      <t>シュウゴウ</t>
    </rPh>
    <rPh sb="188" eb="190">
      <t>ジュウタク</t>
    </rPh>
    <rPh sb="191" eb="193">
      <t>ケンセツ</t>
    </rPh>
    <rPh sb="196" eb="199">
      <t>ゲスイドウ</t>
    </rPh>
    <rPh sb="199" eb="202">
      <t>シヨウリョウ</t>
    </rPh>
    <rPh sb="202" eb="204">
      <t>シュウニュウ</t>
    </rPh>
    <rPh sb="205" eb="207">
      <t>ゾウカ</t>
    </rPh>
    <rPh sb="207" eb="209">
      <t>ミコ</t>
    </rPh>
    <rPh sb="216" eb="219">
      <t>チホウサイ</t>
    </rPh>
    <rPh sb="219" eb="221">
      <t>ショウカン</t>
    </rPh>
    <rPh sb="221" eb="222">
      <t>キン</t>
    </rPh>
    <rPh sb="223" eb="225">
      <t>ゲンショウ</t>
    </rPh>
    <rPh sb="225" eb="227">
      <t>ケイコウ</t>
    </rPh>
    <rPh sb="235" eb="237">
      <t>ジョジョ</t>
    </rPh>
    <rPh sb="238" eb="241">
      <t>ドウヒリツ</t>
    </rPh>
    <rPh sb="242" eb="244">
      <t>カイゼン</t>
    </rPh>
    <rPh sb="274" eb="276">
      <t>キギョウ</t>
    </rPh>
    <rPh sb="276" eb="277">
      <t>サイ</t>
    </rPh>
    <rPh sb="277" eb="279">
      <t>ザンダカ</t>
    </rPh>
    <rPh sb="279" eb="280">
      <t>タイ</t>
    </rPh>
    <rPh sb="280" eb="282">
      <t>ジギョウ</t>
    </rPh>
    <rPh sb="282" eb="284">
      <t>キボ</t>
    </rPh>
    <rPh sb="284" eb="286">
      <t>ヒリツ</t>
    </rPh>
    <rPh sb="287" eb="290">
      <t>シヨウリョウ</t>
    </rPh>
    <rPh sb="290" eb="292">
      <t>シュウニュウ</t>
    </rPh>
    <rPh sb="293" eb="294">
      <t>タイ</t>
    </rPh>
    <rPh sb="297" eb="299">
      <t>キギョウ</t>
    </rPh>
    <rPh sb="299" eb="300">
      <t>サイ</t>
    </rPh>
    <rPh sb="300" eb="302">
      <t>ザンダカ</t>
    </rPh>
    <rPh sb="303" eb="305">
      <t>ワリアイ</t>
    </rPh>
    <rPh sb="306" eb="308">
      <t>ルイジ</t>
    </rPh>
    <rPh sb="308" eb="310">
      <t>ダンタイ</t>
    </rPh>
    <rPh sb="310" eb="312">
      <t>ヘイキン</t>
    </rPh>
    <rPh sb="312" eb="313">
      <t>チ</t>
    </rPh>
    <rPh sb="314" eb="316">
      <t>ヒカク</t>
    </rPh>
    <rPh sb="318" eb="319">
      <t>オオ</t>
    </rPh>
    <rPh sb="321" eb="323">
      <t>ウワマワ</t>
    </rPh>
    <rPh sb="329" eb="332">
      <t>ショリジョウ</t>
    </rPh>
    <rPh sb="335" eb="337">
      <t>カンキョ</t>
    </rPh>
    <rPh sb="337" eb="339">
      <t>セイビ</t>
    </rPh>
    <rPh sb="340" eb="342">
      <t>ショキ</t>
    </rPh>
    <rPh sb="342" eb="344">
      <t>トウシ</t>
    </rPh>
    <rPh sb="344" eb="345">
      <t>ブン</t>
    </rPh>
    <rPh sb="346" eb="349">
      <t>ミショウカン</t>
    </rPh>
    <rPh sb="349" eb="350">
      <t>ブン</t>
    </rPh>
    <rPh sb="354" eb="356">
      <t>コンゴ</t>
    </rPh>
    <rPh sb="357" eb="359">
      <t>ゲンショウ</t>
    </rPh>
    <rPh sb="364" eb="366">
      <t>ミコ</t>
    </rPh>
    <rPh sb="395" eb="397">
      <t>ケイヒ</t>
    </rPh>
    <rPh sb="397" eb="399">
      <t>カイシュウ</t>
    </rPh>
    <rPh sb="399" eb="400">
      <t>リツ</t>
    </rPh>
    <rPh sb="501" eb="503">
      <t>オスイ</t>
    </rPh>
    <rPh sb="503" eb="505">
      <t>ショリ</t>
    </rPh>
    <rPh sb="505" eb="507">
      <t>ゲンカ</t>
    </rPh>
    <rPh sb="508" eb="510">
      <t>ルイジ</t>
    </rPh>
    <rPh sb="510" eb="512">
      <t>ダンタイ</t>
    </rPh>
    <rPh sb="512" eb="515">
      <t>ヘイキンチ</t>
    </rPh>
    <rPh sb="518" eb="520">
      <t>シタマワ</t>
    </rPh>
    <rPh sb="525" eb="528">
      <t>タダンタイ</t>
    </rPh>
    <rPh sb="529" eb="531">
      <t>ヒカク</t>
    </rPh>
    <rPh sb="533" eb="535">
      <t>オスイ</t>
    </rPh>
    <rPh sb="535" eb="537">
      <t>ショリ</t>
    </rPh>
    <rPh sb="545" eb="546">
      <t>オサ</t>
    </rPh>
    <rPh sb="561" eb="563">
      <t>コンゴ</t>
    </rPh>
    <rPh sb="567" eb="568">
      <t>ジョウ</t>
    </rPh>
    <rPh sb="569" eb="571">
      <t>ジョウスイ</t>
    </rPh>
    <rPh sb="579" eb="581">
      <t>ヒヨウ</t>
    </rPh>
    <rPh sb="582" eb="584">
      <t>ゾウダイ</t>
    </rPh>
    <rPh sb="585" eb="587">
      <t>ケネン</t>
    </rPh>
    <rPh sb="595" eb="598">
      <t>ゲスイドウ</t>
    </rPh>
    <rPh sb="598" eb="600">
      <t>セツゾク</t>
    </rPh>
    <rPh sb="600" eb="601">
      <t>リツ</t>
    </rPh>
    <rPh sb="602" eb="604">
      <t>ゾウカ</t>
    </rPh>
    <rPh sb="606" eb="608">
      <t>ユウシュウ</t>
    </rPh>
    <rPh sb="608" eb="610">
      <t>スイリョウ</t>
    </rPh>
    <rPh sb="611" eb="613">
      <t>ゾウカ</t>
    </rPh>
    <rPh sb="616" eb="617">
      <t>トウ</t>
    </rPh>
    <rPh sb="617" eb="619">
      <t>タイオウ</t>
    </rPh>
    <rPh sb="619" eb="620">
      <t>サク</t>
    </rPh>
    <rPh sb="621" eb="622">
      <t>コウ</t>
    </rPh>
    <rPh sb="624" eb="626">
      <t>ヒツヨウ</t>
    </rPh>
    <rPh sb="656" eb="658">
      <t>シセツ</t>
    </rPh>
    <rPh sb="658" eb="660">
      <t>リヨウ</t>
    </rPh>
    <rPh sb="660" eb="661">
      <t>リツ</t>
    </rPh>
    <rPh sb="663" eb="665">
      <t>ルイジ</t>
    </rPh>
    <rPh sb="665" eb="667">
      <t>ダンタイ</t>
    </rPh>
    <rPh sb="667" eb="670">
      <t>ヘイキンチ</t>
    </rPh>
    <rPh sb="671" eb="674">
      <t>キンジチ</t>
    </rPh>
    <rPh sb="678" eb="680">
      <t>コンゴ</t>
    </rPh>
    <rPh sb="682" eb="684">
      <t>キギョウ</t>
    </rPh>
    <rPh sb="684" eb="686">
      <t>ユウチ</t>
    </rPh>
    <rPh sb="687" eb="689">
      <t>タクチ</t>
    </rPh>
    <rPh sb="689" eb="691">
      <t>ブンジョウ</t>
    </rPh>
    <rPh sb="692" eb="694">
      <t>シュウゴウ</t>
    </rPh>
    <rPh sb="694" eb="696">
      <t>ジュウタク</t>
    </rPh>
    <rPh sb="697" eb="699">
      <t>ケンセツ</t>
    </rPh>
    <rPh sb="702" eb="704">
      <t>オスイ</t>
    </rPh>
    <rPh sb="704" eb="706">
      <t>ショリ</t>
    </rPh>
    <rPh sb="706" eb="707">
      <t>リョウ</t>
    </rPh>
    <rPh sb="708" eb="710">
      <t>ゾウカ</t>
    </rPh>
    <rPh sb="711" eb="713">
      <t>ミコ</t>
    </rPh>
    <rPh sb="720" eb="722">
      <t>シヒョウ</t>
    </rPh>
    <rPh sb="723" eb="725">
      <t>ゾウカ</t>
    </rPh>
    <rPh sb="726" eb="728">
      <t>ヨソウ</t>
    </rPh>
    <rPh sb="771" eb="774">
      <t>スイセンカ</t>
    </rPh>
    <rPh sb="774" eb="775">
      <t>リツ</t>
    </rPh>
    <rPh sb="776" eb="778">
      <t>ビゾウ</t>
    </rPh>
    <rPh sb="784" eb="786">
      <t>オスイ</t>
    </rPh>
    <rPh sb="786" eb="788">
      <t>ショリ</t>
    </rPh>
    <rPh sb="789" eb="792">
      <t>テキセイカ</t>
    </rPh>
    <rPh sb="795" eb="797">
      <t>リョウキン</t>
    </rPh>
    <rPh sb="797" eb="799">
      <t>シュウニュウ</t>
    </rPh>
    <rPh sb="800" eb="802">
      <t>コウジョウ</t>
    </rPh>
    <rPh sb="803" eb="805">
      <t>カンテン</t>
    </rPh>
    <rPh sb="811" eb="813">
      <t>フキュウ</t>
    </rPh>
    <rPh sb="813" eb="815">
      <t>ケイハツ</t>
    </rPh>
    <rPh sb="818" eb="821">
      <t>スイセンカ</t>
    </rPh>
    <rPh sb="822" eb="824">
      <t>コウジョウ</t>
    </rPh>
    <rPh sb="825" eb="826">
      <t>ツト</t>
    </rPh>
    <phoneticPr fontId="4"/>
  </si>
  <si>
    <t>現在、ストックマネジメント業務において策定した計画にもとづき、管渠の点検を実施している。今後も計画に沿って、管渠、施設の点検、調査、修繕等を進めていく予定である。</t>
    <rPh sb="0" eb="2">
      <t>ゲンザイ</t>
    </rPh>
    <rPh sb="13" eb="15">
      <t>ギョウム</t>
    </rPh>
    <rPh sb="19" eb="21">
      <t>サクテイ</t>
    </rPh>
    <rPh sb="23" eb="25">
      <t>ケイカク</t>
    </rPh>
    <rPh sb="31" eb="33">
      <t>カンキョ</t>
    </rPh>
    <rPh sb="34" eb="36">
      <t>テンケン</t>
    </rPh>
    <rPh sb="37" eb="39">
      <t>ジッシ</t>
    </rPh>
    <rPh sb="44" eb="46">
      <t>コンゴ</t>
    </rPh>
    <rPh sb="47" eb="49">
      <t>ケイカク</t>
    </rPh>
    <rPh sb="50" eb="51">
      <t>ソ</t>
    </rPh>
    <rPh sb="54" eb="56">
      <t>カンキョ</t>
    </rPh>
    <rPh sb="57" eb="59">
      <t>シセツ</t>
    </rPh>
    <rPh sb="60" eb="62">
      <t>テンケン</t>
    </rPh>
    <rPh sb="63" eb="65">
      <t>チョウサ</t>
    </rPh>
    <rPh sb="66" eb="68">
      <t>シュウゼン</t>
    </rPh>
    <rPh sb="68" eb="69">
      <t>トウ</t>
    </rPh>
    <rPh sb="70" eb="71">
      <t>スス</t>
    </rPh>
    <rPh sb="75" eb="77">
      <t>ヨテイ</t>
    </rPh>
    <phoneticPr fontId="4"/>
  </si>
  <si>
    <t>収益的収支比率や企業債残高対事業規模比率に見られるように、下水道使用料に対して地方債償還金の割合が多く、類似団体平均値と比較しても本町の比率は大きく上回っている。地方債償還は、令和31年度まで続く見込みであることから、使用料収入の見直しや経費削減に努めるなど経営改善に取り組む必要があり、今後の人口減少に伴う料金収入の減少や老朽化した施設や管渠の更新を見据えた効率的な維持管理を進めていかなければならない。</t>
    <rPh sb="0" eb="3">
      <t>シュウエキテキ</t>
    </rPh>
    <rPh sb="3" eb="5">
      <t>シュウシ</t>
    </rPh>
    <rPh sb="5" eb="7">
      <t>ヒリツ</t>
    </rPh>
    <rPh sb="21" eb="22">
      <t>ミ</t>
    </rPh>
    <rPh sb="29" eb="32">
      <t>ゲスイドウ</t>
    </rPh>
    <rPh sb="32" eb="35">
      <t>シヨウリョウ</t>
    </rPh>
    <rPh sb="36" eb="37">
      <t>タイ</t>
    </rPh>
    <rPh sb="39" eb="42">
      <t>チホウサイ</t>
    </rPh>
    <rPh sb="42" eb="44">
      <t>ショウカン</t>
    </rPh>
    <rPh sb="44" eb="45">
      <t>キン</t>
    </rPh>
    <rPh sb="46" eb="48">
      <t>ワリアイ</t>
    </rPh>
    <rPh sb="49" eb="50">
      <t>オオ</t>
    </rPh>
    <rPh sb="52" eb="54">
      <t>ルイジ</t>
    </rPh>
    <rPh sb="54" eb="56">
      <t>ダンタイ</t>
    </rPh>
    <rPh sb="56" eb="59">
      <t>ヘイキンチ</t>
    </rPh>
    <rPh sb="60" eb="62">
      <t>ヒカク</t>
    </rPh>
    <rPh sb="65" eb="67">
      <t>ホンチョウ</t>
    </rPh>
    <rPh sb="68" eb="70">
      <t>ヒリツ</t>
    </rPh>
    <rPh sb="71" eb="72">
      <t>オオ</t>
    </rPh>
    <rPh sb="74" eb="76">
      <t>ウワマワ</t>
    </rPh>
    <rPh sb="81" eb="84">
      <t>チホウサイ</t>
    </rPh>
    <rPh sb="84" eb="86">
      <t>ショウカン</t>
    </rPh>
    <rPh sb="88" eb="90">
      <t>レイワ</t>
    </rPh>
    <rPh sb="92" eb="94">
      <t>ネンド</t>
    </rPh>
    <rPh sb="96" eb="97">
      <t>ツヅ</t>
    </rPh>
    <rPh sb="98" eb="100">
      <t>ミコ</t>
    </rPh>
    <rPh sb="109" eb="112">
      <t>シヨウリョウ</t>
    </rPh>
    <rPh sb="112" eb="114">
      <t>シュウニュウ</t>
    </rPh>
    <rPh sb="115" eb="117">
      <t>ミナオ</t>
    </rPh>
    <rPh sb="119" eb="121">
      <t>ケイヒ</t>
    </rPh>
    <rPh sb="121" eb="123">
      <t>サクゲン</t>
    </rPh>
    <rPh sb="124" eb="125">
      <t>ツト</t>
    </rPh>
    <rPh sb="129" eb="131">
      <t>ケイエイ</t>
    </rPh>
    <rPh sb="131" eb="133">
      <t>カイゼン</t>
    </rPh>
    <rPh sb="134" eb="135">
      <t>ト</t>
    </rPh>
    <rPh sb="136" eb="137">
      <t>ク</t>
    </rPh>
    <rPh sb="138" eb="140">
      <t>ヒツヨウ</t>
    </rPh>
    <rPh sb="144" eb="146">
      <t>コンゴ</t>
    </rPh>
    <rPh sb="147" eb="149">
      <t>ジンコウ</t>
    </rPh>
    <rPh sb="149" eb="151">
      <t>ゲンショウ</t>
    </rPh>
    <rPh sb="152" eb="153">
      <t>トモナ</t>
    </rPh>
    <rPh sb="154" eb="156">
      <t>リョウキン</t>
    </rPh>
    <rPh sb="156" eb="158">
      <t>シュウニュウ</t>
    </rPh>
    <rPh sb="159" eb="161">
      <t>ゲンショウ</t>
    </rPh>
    <rPh sb="162" eb="165">
      <t>ロウキュウカ</t>
    </rPh>
    <rPh sb="167" eb="169">
      <t>シセツ</t>
    </rPh>
    <rPh sb="170" eb="172">
      <t>カンキョ</t>
    </rPh>
    <rPh sb="173" eb="175">
      <t>コウシン</t>
    </rPh>
    <rPh sb="176" eb="178">
      <t>ミス</t>
    </rPh>
    <rPh sb="180" eb="183">
      <t>コウリツテキ</t>
    </rPh>
    <rPh sb="184" eb="186">
      <t>イジ</t>
    </rPh>
    <rPh sb="186" eb="188">
      <t>カンリ</t>
    </rPh>
    <rPh sb="189" eb="19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</si>
</sst>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98-4070-9ACF-45F7182B5A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4198-4070-9ACF-45F7182B5A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46.14</c:v>
                </c:pt>
                <c:pt idx="1">
                  <c:v>49.01</c:v>
                </c:pt>
                <c:pt idx="2">
                  <c:v>54.22</c:v>
                </c:pt>
                <c:pt idx="3">
                  <c:v>53.84</c:v>
                </c:pt>
                <c:pt idx="4">
                  <c:v>52.18</c:v>
                </c:pt>
              </c:numCache>
            </c:numRef>
          </c:val>
          <c:extLst>
            <c:ext xmlns:c16="http://schemas.microsoft.com/office/drawing/2014/chart" uri="{C3380CC4-5D6E-409C-BE32-E72D297353CC}">
              <c16:uniqueId val="{00000000-C7DC-494D-90D5-FC7DC91B5D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C7DC-494D-90D5-FC7DC91B5D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80.08</c:v>
                </c:pt>
                <c:pt idx="1">
                  <c:v>78.97</c:v>
                </c:pt>
                <c:pt idx="2">
                  <c:v>81.790000000000006</c:v>
                </c:pt>
                <c:pt idx="3">
                  <c:v>84.69</c:v>
                </c:pt>
                <c:pt idx="4">
                  <c:v>84.99</c:v>
                </c:pt>
              </c:numCache>
            </c:numRef>
          </c:val>
          <c:extLst>
            <c:ext xmlns:c16="http://schemas.microsoft.com/office/drawing/2014/chart" uri="{C3380CC4-5D6E-409C-BE32-E72D297353CC}">
              <c16:uniqueId val="{00000000-566C-47EC-86DE-68079492C8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566C-47EC-86DE-68079492C8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67.069999999999993</c:v>
                </c:pt>
                <c:pt idx="1">
                  <c:v>73.25</c:v>
                </c:pt>
                <c:pt idx="2">
                  <c:v>77.569999999999993</c:v>
                </c:pt>
                <c:pt idx="3">
                  <c:v>77.44</c:v>
                </c:pt>
                <c:pt idx="4">
                  <c:v>80.41</c:v>
                </c:pt>
              </c:numCache>
            </c:numRef>
          </c:val>
          <c:extLst>
            <c:ext xmlns:c16="http://schemas.microsoft.com/office/drawing/2014/chart" uri="{C3380CC4-5D6E-409C-BE32-E72D297353CC}">
              <c16:uniqueId val="{00000000-0250-4726-8860-44875338A5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50-4726-8860-44875338A5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7-4742-982C-C4106DE7E5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7-4742-982C-C4106DE7E5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0A-4FCB-BC90-F791ADFDEB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0A-4FCB-BC90-F791ADFDEB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6-4AF1-9D59-DF5F5B7FA1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6-4AF1-9D59-DF5F5B7FA1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06-452B-8760-2A17B2AE51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6-452B-8760-2A17B2AE51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2424.5300000000002</c:v>
                </c:pt>
                <c:pt idx="1">
                  <c:v>2746.74</c:v>
                </c:pt>
                <c:pt idx="2">
                  <c:v>2142.4899999999998</c:v>
                </c:pt>
                <c:pt idx="3">
                  <c:v>1978.3</c:v>
                </c:pt>
                <c:pt idx="4">
                  <c:v>1858.51</c:v>
                </c:pt>
              </c:numCache>
            </c:numRef>
          </c:val>
          <c:extLst>
            <c:ext xmlns:c16="http://schemas.microsoft.com/office/drawing/2014/chart" uri="{C3380CC4-5D6E-409C-BE32-E72D297353CC}">
              <c16:uniqueId val="{00000000-6BD2-4785-87B6-BCB5C4C6FA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6BD2-4785-87B6-BCB5C4C6FA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53.12</c:v>
                </c:pt>
                <c:pt idx="1">
                  <c:v>59.71</c:v>
                </c:pt>
                <c:pt idx="2">
                  <c:v>89.48</c:v>
                </c:pt>
                <c:pt idx="3">
                  <c:v>100</c:v>
                </c:pt>
                <c:pt idx="4">
                  <c:v>100</c:v>
                </c:pt>
              </c:numCache>
            </c:numRef>
          </c:val>
          <c:extLst>
            <c:ext xmlns:c16="http://schemas.microsoft.com/office/drawing/2014/chart" uri="{C3380CC4-5D6E-409C-BE32-E72D297353CC}">
              <c16:uniqueId val="{00000000-188C-4014-BD03-0A28F9D0AF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188C-4014-BD03-0A28F9D0AF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311.77999999999997</c:v>
                </c:pt>
                <c:pt idx="1">
                  <c:v>190.98</c:v>
                </c:pt>
                <c:pt idx="2">
                  <c:v>150</c:v>
                </c:pt>
                <c:pt idx="3">
                  <c:v>167.3</c:v>
                </c:pt>
                <c:pt idx="4">
                  <c:v>168.51</c:v>
                </c:pt>
              </c:numCache>
            </c:numRef>
          </c:val>
          <c:extLst>
            <c:ext xmlns:c16="http://schemas.microsoft.com/office/drawing/2014/chart" uri="{C3380CC4-5D6E-409C-BE32-E72D297353CC}">
              <c16:uniqueId val="{00000000-8D20-449C-A7AE-CFEAD300DF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8D20-449C-A7AE-CFEAD300DF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I80" sqref="BI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御船町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16892</v>
      </c>
      <c r="AM8" s="51"/>
      <c r="AN8" s="51"/>
      <c r="AO8" s="51"/>
      <c r="AP8" s="51"/>
      <c r="AQ8" s="51"/>
      <c r="AR8" s="51"/>
      <c r="AS8" s="51"/>
      <c r="AT8" s="46">
        <f>データ!T6</f>
        <v>99.03</v>
      </c>
      <c r="AU8" s="46"/>
      <c r="AV8" s="46"/>
      <c r="AW8" s="46"/>
      <c r="AX8" s="46"/>
      <c r="AY8" s="46"/>
      <c r="AZ8" s="46"/>
      <c r="BA8" s="46"/>
      <c r="BB8" s="46">
        <f>データ!U6</f>
        <v>170.57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50.8</v>
      </c>
      <c r="Q10" s="46"/>
      <c r="R10" s="46"/>
      <c r="S10" s="46"/>
      <c r="T10" s="46"/>
      <c r="U10" s="46"/>
      <c r="V10" s="46"/>
      <c r="W10" s="46">
        <f>データ!Q6</f>
        <v>81.260000000000005</v>
      </c>
      <c r="X10" s="46"/>
      <c r="Y10" s="46"/>
      <c r="Z10" s="46"/>
      <c r="AA10" s="46"/>
      <c r="AB10" s="46"/>
      <c r="AC10" s="46"/>
      <c r="AD10" s="51">
        <f>データ!R6</f>
        <v>3260</v>
      </c>
      <c r="AE10" s="51"/>
      <c r="AF10" s="51"/>
      <c r="AG10" s="51"/>
      <c r="AH10" s="51"/>
      <c r="AI10" s="51"/>
      <c r="AJ10" s="51"/>
      <c r="AK10" s="2"/>
      <c r="AL10" s="51">
        <f>データ!V6</f>
        <v>8574</v>
      </c>
      <c r="AM10" s="51"/>
      <c r="AN10" s="51"/>
      <c r="AO10" s="51"/>
      <c r="AP10" s="51"/>
      <c r="AQ10" s="51"/>
      <c r="AR10" s="51"/>
      <c r="AS10" s="51"/>
      <c r="AT10" s="46">
        <f>データ!W6</f>
        <v>2.71</v>
      </c>
      <c r="AU10" s="46"/>
      <c r="AV10" s="46"/>
      <c r="AW10" s="46"/>
      <c r="AX10" s="46"/>
      <c r="AY10" s="46"/>
      <c r="AZ10" s="46"/>
      <c r="BA10" s="46"/>
      <c r="BB10" s="46">
        <f>データ!X6</f>
        <v>3163.84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eCYwTHWjQNoNzb+a6aGzmSX0ngygnBbBH+9R/1vQnc5CeJomnt8lOk/7LJx5nFNCvXH3z6qH+tsAKvuozuanfw==" saltValue="4jmEExvZBgguN8HYWTnr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434418</v>
      </c>
      <c r="D6" s="33">
        <f t="shared" si="3"/>
        <v>47</v>
      </c>
      <c r="E6" s="33">
        <f t="shared" si="3"/>
        <v>17</v>
      </c>
      <c r="F6" s="33">
        <f t="shared" si="3"/>
        <v>1</v>
      </c>
      <c r="G6" s="33">
        <f t="shared" si="3"/>
        <v>0</v>
      </c>
      <c r="H6" s="33" t="str">
        <f t="shared" si="3"/>
        <v>熊本県　御船町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50.8</v>
      </c>
      <c r="Q6" s="34">
        <f t="shared" si="3"/>
        <v>81.260000000000005</v>
      </c>
      <c r="R6" s="34">
        <f t="shared" si="3"/>
        <v>3260</v>
      </c>
      <c r="S6" s="34">
        <f t="shared" si="3"/>
        <v>16892</v>
      </c>
      <c r="T6" s="34">
        <f t="shared" si="3"/>
        <v>99.03</v>
      </c>
      <c r="U6" s="34">
        <f t="shared" si="3"/>
        <v>170.57</v>
      </c>
      <c r="V6" s="34">
        <f t="shared" si="3"/>
        <v>8574</v>
      </c>
      <c r="W6" s="34">
        <f t="shared" si="3"/>
        <v>2.71</v>
      </c>
      <c r="X6" s="34">
        <f t="shared" si="3"/>
        <v>3163.84</v>
      </c>
      <c r="Y6" s="35">
        <f>IF(Y7="",NA(),Y7)</f>
        <v>67.069999999999993</v>
      </c>
      <c r="Z6" s="35">
        <f t="shared" ref="Z6:AH6" si="4">IF(Z7="",NA(),Z7)</f>
        <v>73.25</v>
      </c>
      <c r="AA6" s="35">
        <f t="shared" si="4"/>
        <v>77.569999999999993</v>
      </c>
      <c r="AB6" s="35">
        <f t="shared" si="4"/>
        <v>77.44</v>
      </c>
      <c r="AC6" s="35">
        <f t="shared" si="4"/>
        <v>80.41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2424.5300000000002</v>
      </c>
      <c r="BG6" s="35">
        <f t="shared" ref="BG6:BO6" si="7">IF(BG7="",NA(),BG7)</f>
        <v>2746.74</v>
      </c>
      <c r="BH6" s="35">
        <f t="shared" si="7"/>
        <v>2142.4899999999998</v>
      </c>
      <c r="BI6" s="35">
        <f t="shared" si="7"/>
        <v>1978.3</v>
      </c>
      <c r="BJ6" s="35">
        <f t="shared" si="7"/>
        <v>1858.51</v>
      </c>
      <c r="BK6" s="35">
        <f t="shared" si="7"/>
        <v>1118.56</v>
      </c>
      <c r="BL6" s="35">
        <f t="shared" si="7"/>
        <v>1111.31</v>
      </c>
      <c r="BM6" s="35">
        <f t="shared" si="7"/>
        <v>966.33</v>
      </c>
      <c r="BN6" s="35">
        <f t="shared" si="7"/>
        <v>958.81</v>
      </c>
      <c r="BO6" s="35">
        <f t="shared" si="7"/>
        <v>1001.3</v>
      </c>
      <c r="BP6" s="34" t="str">
        <f>IF(BP7="","",IF(BP7="-","【-】","【"&amp;SUBSTITUTE(TEXT(BP7,"#,##0.00"),"-","△")&amp;"】"))</f>
        <v>【682.51】</v>
      </c>
      <c r="BQ6" s="35">
        <f>IF(BQ7="",NA(),BQ7)</f>
        <v>53.12</v>
      </c>
      <c r="BR6" s="35">
        <f t="shared" ref="BR6:BZ6" si="8">IF(BR7="",NA(),BR7)</f>
        <v>59.71</v>
      </c>
      <c r="BS6" s="35">
        <f t="shared" si="8"/>
        <v>89.48</v>
      </c>
      <c r="BT6" s="35">
        <f t="shared" si="8"/>
        <v>100</v>
      </c>
      <c r="BU6" s="35">
        <f t="shared" si="8"/>
        <v>100</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311.77999999999997</v>
      </c>
      <c r="CC6" s="35">
        <f t="shared" ref="CC6:CK6" si="9">IF(CC7="",NA(),CC7)</f>
        <v>190.98</v>
      </c>
      <c r="CD6" s="35">
        <f t="shared" si="9"/>
        <v>150</v>
      </c>
      <c r="CE6" s="35">
        <f t="shared" si="9"/>
        <v>167.3</v>
      </c>
      <c r="CF6" s="35">
        <f t="shared" si="9"/>
        <v>168.51</v>
      </c>
      <c r="CG6" s="35">
        <f t="shared" si="9"/>
        <v>215.28</v>
      </c>
      <c r="CH6" s="35">
        <f t="shared" si="9"/>
        <v>207.96</v>
      </c>
      <c r="CI6" s="35">
        <f t="shared" si="9"/>
        <v>194.31</v>
      </c>
      <c r="CJ6" s="35">
        <f t="shared" si="9"/>
        <v>190.99</v>
      </c>
      <c r="CK6" s="35">
        <f t="shared" si="9"/>
        <v>187.55</v>
      </c>
      <c r="CL6" s="34" t="str">
        <f>IF(CL7="","",IF(CL7="-","【-】","【"&amp;SUBSTITUTE(TEXT(CL7,"#,##0.00"),"-","△")&amp;"】"))</f>
        <v>【136.15】</v>
      </c>
      <c r="CM6" s="35">
        <f>IF(CM7="",NA(),CM7)</f>
        <v>46.14</v>
      </c>
      <c r="CN6" s="35">
        <f t="shared" ref="CN6:CV6" si="10">IF(CN7="",NA(),CN7)</f>
        <v>49.01</v>
      </c>
      <c r="CO6" s="35">
        <f t="shared" si="10"/>
        <v>54.22</v>
      </c>
      <c r="CP6" s="35">
        <f t="shared" si="10"/>
        <v>53.84</v>
      </c>
      <c r="CQ6" s="35">
        <f t="shared" si="10"/>
        <v>52.18</v>
      </c>
      <c r="CR6" s="35">
        <f t="shared" si="10"/>
        <v>54.67</v>
      </c>
      <c r="CS6" s="35">
        <f t="shared" si="10"/>
        <v>53.51</v>
      </c>
      <c r="CT6" s="35">
        <f t="shared" si="10"/>
        <v>53.5</v>
      </c>
      <c r="CU6" s="35">
        <f t="shared" si="10"/>
        <v>52.58</v>
      </c>
      <c r="CV6" s="35">
        <f t="shared" si="10"/>
        <v>50.94</v>
      </c>
      <c r="CW6" s="34" t="str">
        <f>IF(CW7="","",IF(CW7="-","【-】","【"&amp;SUBSTITUTE(TEXT(CW7,"#,##0.00"),"-","△")&amp;"】"))</f>
        <v>【59.64】</v>
      </c>
      <c r="CX6" s="35">
        <f>IF(CX7="",NA(),CX7)</f>
        <v>80.08</v>
      </c>
      <c r="CY6" s="35">
        <f t="shared" ref="CY6:DG6" si="11">IF(CY7="",NA(),CY7)</f>
        <v>78.97</v>
      </c>
      <c r="CZ6" s="35">
        <f t="shared" si="11"/>
        <v>81.790000000000006</v>
      </c>
      <c r="DA6" s="35">
        <f t="shared" si="11"/>
        <v>84.69</v>
      </c>
      <c r="DB6" s="35">
        <f t="shared" si="11"/>
        <v>84.99</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434418</v>
      </c>
      <c r="D7" s="37">
        <v>47</v>
      </c>
      <c r="E7" s="37">
        <v>17</v>
      </c>
      <c r="F7" s="37">
        <v>1</v>
      </c>
      <c r="G7" s="37">
        <v>0</v>
      </c>
      <c r="H7" s="37" t="s">
        <v>98</v>
      </c>
      <c r="I7" s="37" t="s">
        <v>99</v>
      </c>
      <c r="J7" s="37" t="s">
        <v>100</v>
      </c>
      <c r="K7" s="37" t="s">
        <v>101</v>
      </c>
      <c r="L7" s="37" t="s">
        <v>102</v>
      </c>
      <c r="M7" s="37" t="s">
        <v>103</v>
      </c>
      <c r="N7" s="38" t="s">
        <v>104</v>
      </c>
      <c r="O7" s="38" t="s">
        <v>105</v>
      </c>
      <c r="P7" s="38">
        <v>50.8</v>
      </c>
      <c r="Q7" s="38">
        <v>81.260000000000005</v>
      </c>
      <c r="R7" s="38">
        <v>3260</v>
      </c>
      <c r="S7" s="38">
        <v>16892</v>
      </c>
      <c r="T7" s="38">
        <v>99.03</v>
      </c>
      <c r="U7" s="38">
        <v>170.57</v>
      </c>
      <c r="V7" s="38">
        <v>8574</v>
      </c>
      <c r="W7" s="38">
        <v>2.71</v>
      </c>
      <c r="X7" s="38">
        <v>3163.84</v>
      </c>
      <c r="Y7" s="38">
        <v>67.069999999999993</v>
      </c>
      <c r="Z7" s="38">
        <v>73.25</v>
      </c>
      <c r="AA7" s="38">
        <v>77.569999999999993</v>
      </c>
      <c r="AB7" s="38">
        <v>77.44</v>
      </c>
      <c r="AC7" s="38">
        <v>80.41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2424.5300000000002</v>
      </c>
      <c r="BG7" s="38">
        <v>2746.74</v>
      </c>
      <c r="BH7" s="38">
        <v>2142.4899999999998</v>
      </c>
      <c r="BI7" s="38">
        <v>1978.3</v>
      </c>
      <c r="BJ7" s="38">
        <v>1858.51</v>
      </c>
      <c r="BK7" s="38">
        <v>1118.56</v>
      </c>
      <c r="BL7" s="38">
        <v>1111.31</v>
      </c>
      <c r="BM7" s="38">
        <v>966.33</v>
      </c>
      <c r="BN7" s="38">
        <v>958.81</v>
      </c>
      <c r="BO7" s="38">
        <v>1001.3</v>
      </c>
      <c r="BP7" s="38">
        <v>682.51</v>
      </c>
      <c r="BQ7" s="38">
        <v>53.12</v>
      </c>
      <c r="BR7" s="38">
        <v>59.71</v>
      </c>
      <c r="BS7" s="38">
        <v>89.48</v>
      </c>
      <c r="BT7" s="38">
        <v>100</v>
      </c>
      <c r="BU7" s="38">
        <v>100</v>
      </c>
      <c r="BV7" s="38">
        <v>72.33</v>
      </c>
      <c r="BW7" s="38">
        <v>75.540000000000006</v>
      </c>
      <c r="BX7" s="38">
        <v>81.739999999999995</v>
      </c>
      <c r="BY7" s="38">
        <v>82.88</v>
      </c>
      <c r="BZ7" s="38">
        <v>81.88</v>
      </c>
      <c r="CA7" s="38">
        <v>100.34</v>
      </c>
      <c r="CB7" s="38">
        <v>311.77999999999997</v>
      </c>
      <c r="CC7" s="38">
        <v>190.98</v>
      </c>
      <c r="CD7" s="38">
        <v>150</v>
      </c>
      <c r="CE7" s="38">
        <v>167.3</v>
      </c>
      <c r="CF7" s="38">
        <v>168.51</v>
      </c>
      <c r="CG7" s="38">
        <v>215.28</v>
      </c>
      <c r="CH7" s="38">
        <v>207.96</v>
      </c>
      <c r="CI7" s="38">
        <v>194.31</v>
      </c>
      <c r="CJ7" s="38">
        <v>190.99</v>
      </c>
      <c r="CK7" s="38">
        <v>187.55</v>
      </c>
      <c r="CL7" s="38">
        <v>136.15</v>
      </c>
      <c r="CM7" s="38">
        <v>46.14</v>
      </c>
      <c r="CN7" s="38">
        <v>49.01</v>
      </c>
      <c r="CO7" s="38">
        <v>54.22</v>
      </c>
      <c r="CP7" s="38">
        <v>53.84</v>
      </c>
      <c r="CQ7" s="38">
        <v>52.18</v>
      </c>
      <c r="CR7" s="38">
        <v>54.67</v>
      </c>
      <c r="CS7" s="38">
        <v>53.51</v>
      </c>
      <c r="CT7" s="38">
        <v>53.5</v>
      </c>
      <c r="CU7" s="38">
        <v>52.58</v>
      </c>
      <c r="CV7" s="38">
        <v>50.94</v>
      </c>
      <c r="CW7" s="38">
        <v>59.64</v>
      </c>
      <c r="CX7" s="38">
        <v>80.08</v>
      </c>
      <c r="CY7" s="38">
        <v>78.97</v>
      </c>
      <c r="CZ7" s="38">
        <v>81.790000000000006</v>
      </c>
      <c r="DA7" s="38">
        <v>84.69</v>
      </c>
      <c r="DB7" s="38">
        <v>84.99</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WKSTN1024</cp:lastModifiedBy>
  <cp:lastPrinted>2021-01-19T07:22:38Z</cp:lastPrinted>
  <dcterms:created xsi:type="dcterms:W3CDTF">2020-12-04T02:49:51Z</dcterms:created>
  <dcterms:modified xsi:type="dcterms:W3CDTF">2021-01-25T00:18:27Z</dcterms:modified>
  <cp:category/>
</cp:coreProperties>
</file>