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7Z+GOEVDRjMdMXV3avBKKX4n6Z0d6TmMmn9wLYqQiazyzbplZJQx/Asz3x+c6meR5gYrkIvuN0QOnWM0Bkilw==" workbookSaltValue="BiFj3E0xV1KHEd2YOtpb9g==" workbookSpinCount="100000" lockStructure="1"/>
  <bookViews>
    <workbookView xWindow="-15" yWindow="-15" windowWidth="10245" windowHeight="754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<sst xmlns="http://schemas.openxmlformats.org/spreadsheetml/2006/main" count="253" uniqueCount="117">
  <si>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</si>
  <si>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</si>
  <si>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</si>
  <si>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</si>
  <si>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</si>
  <si>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</si>
  <si>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</si>
  <si>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</si>
  <si>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</si>
  <si>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</si>
  <si>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</si>
  <si>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</si>
  <si>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</si>
  <si>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</si>
  <si>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</si>
  <si>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</si>
  <si>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</si>
  <si>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</si>
  <si>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</si>
  <si>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</si>
  <si>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</si>
  <si>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</si>
  <si>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</si>
  <si>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</si>
  <si>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</si>
  <si>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</si>
  <si>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</si>
  <si>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</si>
  <si>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</si>
  <si>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</si>
  <si>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</si>
  <si>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</si>
  <si>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</si>
  <si>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</si>
  <si>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</si>
  <si>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</si>
  <si>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</si>
  <si>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</si>
  <si>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</si>
  <si>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</si>
  <si>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</si>
  <si>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</si>
  <si>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</si>
  <si>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</si>
  <si>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</si>
  <si>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</si>
  <si>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</si>
  <si>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</si>
  <si>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</si>
  <si>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</si>
  <si>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</si>
  <si>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</si>
  <si>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</si>
  <si>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</si>
  <si>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</si>
  <si>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</si>
  <si>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</si>
  <si>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</si>
  <si>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</si>
  <si>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</si>
  <si>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</si>
  <si>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</si>
  <si>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</si>
  <si>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</si>
  <si>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</si>
  <si>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</si>
  <si>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</si>
  <si>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</si>
  <si>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</si>
  <si>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</si>
  <si>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</si>
  <si>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</si>
  <si>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</si>
  <si>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</si>
  <si>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</si>
  <si>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</si>
  <si>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</si>
  <si>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</si>
  <si>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</si>
  <si>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</si>
  <si>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</si>
  <si>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</si>
  <si>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</si>
  <si>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</si>
  <si>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</si>
  <si>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</si>
  <si>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</si>
  <si>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</si>
  <si>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</si>
  <si>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</si>
  <si>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</si>
  <si>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</si>
  <si>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</si>
  <si>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</si>
  <si>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</si>
  <si>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</si>
  <si>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</si>
  <si>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</si>
  <si>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</si>
  <si>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</si>
  <si>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</si>
  <si>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</si>
  <si>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</si>
  <si>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</si>
  <si>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</si>
  <si>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</si>
  <si>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</si>
  <si>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</si>
  <si>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</si>
  <si>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</si>
  <si>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</si>
  <si>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</si>
  <si>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</si>
  <si>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</si>
  <si>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複数の小規模処理区から構成されているが特定環境保全公共下水道、農業集落排水事業よりも経営環境は良い。しかし、人口減少による有収水量の減少が予測され、将来を見据えた経営に努める必要がある。今後も水洗化率向上を図り、処理4事業（公共、特環、漁集、農集）会計全体での経営健全化を図りたい。</t>
    <rPh sb="1" eb="4">
      <t>ホンジギョウ</t>
    </rPh>
    <rPh sb="6" eb="8">
      <t>フクスウ</t>
    </rPh>
    <rPh sb="9" eb="12">
      <t>ショウキボ</t>
    </rPh>
    <rPh sb="12" eb="15">
      <t>ショリク</t>
    </rPh>
    <rPh sb="17" eb="19">
      <t>コウセイ</t>
    </rPh>
    <rPh sb="25" eb="27">
      <t>トクテイ</t>
    </rPh>
    <rPh sb="27" eb="29">
      <t>カンキョウ</t>
    </rPh>
    <rPh sb="29" eb="31">
      <t>ホゼン</t>
    </rPh>
    <rPh sb="31" eb="33">
      <t>コウキョウ</t>
    </rPh>
    <rPh sb="33" eb="36">
      <t>ゲスイドウ</t>
    </rPh>
    <rPh sb="37" eb="39">
      <t>ノウギョウ</t>
    </rPh>
    <rPh sb="39" eb="41">
      <t>シュウラク</t>
    </rPh>
    <rPh sb="41" eb="43">
      <t>ハイスイ</t>
    </rPh>
    <rPh sb="43" eb="45">
      <t>ジギョウ</t>
    </rPh>
    <rPh sb="48" eb="50">
      <t>ケイエイ</t>
    </rPh>
    <rPh sb="50" eb="52">
      <t>カンキョウ</t>
    </rPh>
    <rPh sb="53" eb="54">
      <t>ヨ</t>
    </rPh>
    <rPh sb="60" eb="62">
      <t>ジンコウ</t>
    </rPh>
    <rPh sb="62" eb="64">
      <t>ゲンショウ</t>
    </rPh>
    <rPh sb="67" eb="71">
      <t>ユウシュウスイリョウ</t>
    </rPh>
    <rPh sb="72" eb="74">
      <t>ゲンショウ</t>
    </rPh>
    <rPh sb="75" eb="77">
      <t>ヨソク</t>
    </rPh>
    <rPh sb="80" eb="82">
      <t>ショウライ</t>
    </rPh>
    <rPh sb="83" eb="85">
      <t>ミス</t>
    </rPh>
    <rPh sb="87" eb="89">
      <t>ケイエイ</t>
    </rPh>
    <rPh sb="90" eb="91">
      <t>ツト</t>
    </rPh>
    <rPh sb="93" eb="95">
      <t>ヒツヨウ</t>
    </rPh>
    <rPh sb="99" eb="101">
      <t>コンゴ</t>
    </rPh>
    <rPh sb="102" eb="108">
      <t>スイセンカリツコウジョウ</t>
    </rPh>
    <rPh sb="109" eb="110">
      <t>ハカ</t>
    </rPh>
    <rPh sb="115" eb="117">
      <t>ジギョウ</t>
    </rPh>
    <rPh sb="118" eb="120">
      <t>コウキョウ</t>
    </rPh>
    <rPh sb="121" eb="123">
      <t>トクカン</t>
    </rPh>
    <rPh sb="124" eb="126">
      <t>ギョシュウ</t>
    </rPh>
    <rPh sb="127" eb="129">
      <t>ノウシュウ</t>
    </rPh>
    <rPh sb="130" eb="132">
      <t>カイケイ</t>
    </rPh>
    <rPh sb="132" eb="134">
      <t>ゼンタイ</t>
    </rPh>
    <rPh sb="136" eb="138">
      <t>ケイエイ</t>
    </rPh>
    <rPh sb="138" eb="141">
      <t>ケンゼンカ</t>
    </rPh>
    <rPh sb="142" eb="143">
      <t>ハカ</t>
    </rPh>
    <phoneticPr fontId="4"/>
  </si>
  <si>
    <t>①全国・類似団体平均を上回っています。単年度収支比率は100%以上を維持していますが、今後も健全経営を維持するため、経費削減に努める必要があります。
②累積欠損金は生じていません。
③全国・類似団体平均を上回っており、年々好転しています。今後も支払能力を高めるためにも引き続き経営改善を行う必要があります。
④全国・類似団体に比べ低い水準にあり、企業債への依存度は低いと言えます。今後も計画的な更新に努めます。
⑤経費回収率は年々好転していますが、100%を下回っており使用料で回収すべき経費を全て使用料で賄えていません。今後も接続率の向上を図り、使用料収入の確保に努めます。
⑥汚水処理原価は毎年減少し、全国・類似団体平均を下回りました。今後も維持管理費の削減、接続率の向上による有収水量を増加させる経営改善に努めます。
⑦全国・類似団体平均を下回っており、処理区域も小さく、人口減少も見込まれているため、施設が過大なスペックになっていないか分析を行う必要があります。
⑧全国・類似団体平均を下回っています。今後も処理区域の拡大は見込んでいないため、現在の処理区内で接続率向上に努めます。</t>
    <rPh sb="1" eb="3">
      <t>ゼンコク</t>
    </rPh>
    <rPh sb="4" eb="10">
      <t>ルイジダンタイヘイキン</t>
    </rPh>
    <rPh sb="11" eb="13">
      <t>ウワマワ</t>
    </rPh>
    <rPh sb="19" eb="22">
      <t>タンネンド</t>
    </rPh>
    <rPh sb="22" eb="24">
      <t>シュウシ</t>
    </rPh>
    <rPh sb="24" eb="26">
      <t>ヒリツ</t>
    </rPh>
    <rPh sb="31" eb="33">
      <t>イジョウ</t>
    </rPh>
    <rPh sb="34" eb="36">
      <t>イジ</t>
    </rPh>
    <rPh sb="43" eb="45">
      <t>コンゴ</t>
    </rPh>
    <rPh sb="46" eb="50">
      <t>ケンゼンケイエイ</t>
    </rPh>
    <rPh sb="51" eb="53">
      <t>イジ</t>
    </rPh>
    <rPh sb="58" eb="60">
      <t>ケイヒ</t>
    </rPh>
    <rPh sb="60" eb="62">
      <t>サクゲン</t>
    </rPh>
    <rPh sb="63" eb="64">
      <t>ツト</t>
    </rPh>
    <rPh sb="66" eb="68">
      <t>ヒツヨウ</t>
    </rPh>
    <rPh sb="76" eb="81">
      <t>ルイセキケッソンキン</t>
    </rPh>
    <rPh sb="82" eb="83">
      <t>ショウ</t>
    </rPh>
    <rPh sb="92" eb="94">
      <t>ゼンコク</t>
    </rPh>
    <rPh sb="95" eb="101">
      <t>ルイジダンタイヘイキン</t>
    </rPh>
    <rPh sb="102" eb="104">
      <t>ウワマワ</t>
    </rPh>
    <rPh sb="109" eb="111">
      <t>ネンネン</t>
    </rPh>
    <rPh sb="111" eb="113">
      <t>コウテン</t>
    </rPh>
    <rPh sb="119" eb="121">
      <t>コンゴ</t>
    </rPh>
    <rPh sb="122" eb="126">
      <t>シハライノウリョク</t>
    </rPh>
    <rPh sb="140" eb="142">
      <t>カイゼン</t>
    </rPh>
    <rPh sb="143" eb="144">
      <t>オコナ</t>
    </rPh>
    <rPh sb="145" eb="147">
      <t>ヒツヨウ</t>
    </rPh>
    <rPh sb="155" eb="157">
      <t>ゼンコク</t>
    </rPh>
    <rPh sb="158" eb="160">
      <t>ルイジ</t>
    </rPh>
    <rPh sb="160" eb="162">
      <t>ダンタイ</t>
    </rPh>
    <rPh sb="163" eb="164">
      <t>クラ</t>
    </rPh>
    <rPh sb="165" eb="166">
      <t>ヒク</t>
    </rPh>
    <rPh sb="167" eb="169">
      <t>スイジュン</t>
    </rPh>
    <rPh sb="173" eb="176">
      <t>キギョウサイ</t>
    </rPh>
    <rPh sb="178" eb="181">
      <t>イゾンド</t>
    </rPh>
    <rPh sb="182" eb="183">
      <t>ヒク</t>
    </rPh>
    <rPh sb="185" eb="186">
      <t>イ</t>
    </rPh>
    <rPh sb="190" eb="192">
      <t>コンゴ</t>
    </rPh>
    <rPh sb="193" eb="196">
      <t>ケイカクテキ</t>
    </rPh>
    <rPh sb="197" eb="199">
      <t>コウシン</t>
    </rPh>
    <rPh sb="200" eb="201">
      <t>ツト</t>
    </rPh>
    <rPh sb="207" eb="212">
      <t>ケイヒカイシュウリツ</t>
    </rPh>
    <rPh sb="213" eb="217">
      <t>ネンネンコウテン</t>
    </rPh>
    <rPh sb="229" eb="231">
      <t>シタマワ</t>
    </rPh>
    <rPh sb="235" eb="238">
      <t>シヨウリョウ</t>
    </rPh>
    <rPh sb="239" eb="241">
      <t>カイシュウ</t>
    </rPh>
    <rPh sb="244" eb="246">
      <t>ケイヒ</t>
    </rPh>
    <rPh sb="247" eb="248">
      <t>スベ</t>
    </rPh>
    <rPh sb="249" eb="252">
      <t>シヨウリョウ</t>
    </rPh>
    <rPh sb="253" eb="254">
      <t>マカナ</t>
    </rPh>
    <rPh sb="261" eb="263">
      <t>コンゴ</t>
    </rPh>
    <rPh sb="264" eb="266">
      <t>セツゾク</t>
    </rPh>
    <rPh sb="266" eb="267">
      <t>リツ</t>
    </rPh>
    <rPh sb="268" eb="270">
      <t>コウジョウ</t>
    </rPh>
    <rPh sb="271" eb="272">
      <t>ハカ</t>
    </rPh>
    <rPh sb="274" eb="277">
      <t>シヨウリョウ</t>
    </rPh>
    <rPh sb="277" eb="279">
      <t>シュウニュウ</t>
    </rPh>
    <rPh sb="280" eb="282">
      <t>カクホ</t>
    </rPh>
    <rPh sb="283" eb="284">
      <t>ツト</t>
    </rPh>
    <rPh sb="290" eb="292">
      <t>オスイ</t>
    </rPh>
    <rPh sb="292" eb="294">
      <t>ショリ</t>
    </rPh>
    <rPh sb="294" eb="296">
      <t>ゲンカ</t>
    </rPh>
    <rPh sb="297" eb="299">
      <t>マイネン</t>
    </rPh>
    <rPh sb="299" eb="301">
      <t>ゲンショウ</t>
    </rPh>
    <rPh sb="303" eb="305">
      <t>ゼンコク</t>
    </rPh>
    <rPh sb="306" eb="310">
      <t>ルイジダンタイ</t>
    </rPh>
    <rPh sb="310" eb="312">
      <t>ヘイキン</t>
    </rPh>
    <rPh sb="313" eb="315">
      <t>シタマワ</t>
    </rPh>
    <rPh sb="320" eb="322">
      <t>コンゴ</t>
    </rPh>
    <rPh sb="323" eb="325">
      <t>イジ</t>
    </rPh>
    <rPh sb="325" eb="328">
      <t>カンリヒ</t>
    </rPh>
    <rPh sb="329" eb="331">
      <t>サクゲン</t>
    </rPh>
    <rPh sb="332" eb="334">
      <t>セツゾク</t>
    </rPh>
    <rPh sb="334" eb="335">
      <t>リツ</t>
    </rPh>
    <rPh sb="336" eb="338">
      <t>コウジョウ</t>
    </rPh>
    <rPh sb="341" eb="345">
      <t>ユウシュウスイリョウ</t>
    </rPh>
    <rPh sb="346" eb="348">
      <t>ゾウカ</t>
    </rPh>
    <rPh sb="351" eb="355">
      <t>ケイエイカイゼン</t>
    </rPh>
    <rPh sb="356" eb="357">
      <t>ツト</t>
    </rPh>
    <rPh sb="363" eb="365">
      <t>ゼンコク</t>
    </rPh>
    <rPh sb="366" eb="372">
      <t>ルイジダンタイヘイキン</t>
    </rPh>
    <rPh sb="373" eb="375">
      <t>シタマワ</t>
    </rPh>
    <rPh sb="380" eb="382">
      <t>ショリ</t>
    </rPh>
    <rPh sb="382" eb="384">
      <t>クイキ</t>
    </rPh>
    <rPh sb="385" eb="386">
      <t>チイ</t>
    </rPh>
    <rPh sb="389" eb="391">
      <t>ジンコウ</t>
    </rPh>
    <rPh sb="391" eb="393">
      <t>ゲンショウ</t>
    </rPh>
    <rPh sb="394" eb="396">
      <t>ミコ</t>
    </rPh>
    <rPh sb="404" eb="406">
      <t>シセツ</t>
    </rPh>
    <rPh sb="407" eb="409">
      <t>カダイ</t>
    </rPh>
    <rPh sb="422" eb="424">
      <t>ブンセキ</t>
    </rPh>
    <rPh sb="425" eb="426">
      <t>オコナ</t>
    </rPh>
    <rPh sb="427" eb="429">
      <t>ヒツヨウ</t>
    </rPh>
    <rPh sb="437" eb="439">
      <t>ゼンコク</t>
    </rPh>
    <rPh sb="440" eb="446">
      <t>ルイジダンタイヘイキン</t>
    </rPh>
    <rPh sb="447" eb="449">
      <t>シタマワ</t>
    </rPh>
    <rPh sb="455" eb="457">
      <t>コンゴ</t>
    </rPh>
    <rPh sb="458" eb="460">
      <t>ショリ</t>
    </rPh>
    <rPh sb="460" eb="462">
      <t>クイキ</t>
    </rPh>
    <rPh sb="463" eb="465">
      <t>カクダイ</t>
    </rPh>
    <rPh sb="466" eb="468">
      <t>ミコ</t>
    </rPh>
    <rPh sb="476" eb="478">
      <t>ゲンザイ</t>
    </rPh>
    <rPh sb="479" eb="481">
      <t>ショリ</t>
    </rPh>
    <rPh sb="481" eb="482">
      <t>ク</t>
    </rPh>
    <rPh sb="482" eb="483">
      <t>ナイ</t>
    </rPh>
    <rPh sb="484" eb="486">
      <t>セツゾク</t>
    </rPh>
    <rPh sb="486" eb="487">
      <t>リツ</t>
    </rPh>
    <rPh sb="487" eb="489">
      <t>コウジョウ</t>
    </rPh>
    <rPh sb="490" eb="491">
      <t>ツト</t>
    </rPh>
    <phoneticPr fontId="4"/>
  </si>
  <si>
    <t>①全国・類似団体平均を下回っていますが、資産の老朽化は進んでいます。今後はストックマネジメント計画により計画的に更新を行います。
②供用開始から35年であり、現在のところ法定耐用年数を経過した管渠は存在しません。
③本事業では、本格的な管渠の更新は当面生じません。今後は点検・診断を定期的に実施しながら維持管理に努めます。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59" eb="60">
      <t>オコナ</t>
    </rPh>
    <rPh sb="66" eb="70">
      <t>キョウヨウカイシ</t>
    </rPh>
    <rPh sb="114" eb="117">
      <t>ホンカクテキ</t>
    </rPh>
    <rPh sb="118" eb="120">
      <t>カンキョ</t>
    </rPh>
    <rPh sb="121" eb="123">
      <t>コウシン</t>
    </rPh>
    <rPh sb="124" eb="126">
      <t>トウメン</t>
    </rPh>
    <rPh sb="126" eb="127">
      <t>ショウ</t>
    </rPh>
    <rPh sb="132" eb="134">
      <t>コンゴ</t>
    </rPh>
    <rPh sb="135" eb="137">
      <t>テンケン</t>
    </rPh>
    <rPh sb="138" eb="140">
      <t>シンダン</t>
    </rPh>
    <rPh sb="141" eb="144">
      <t>テイキテキ</t>
    </rPh>
    <rPh sb="156" eb="15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</si>
</sst>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5B3-450D-A8F7-B9419A8B670A}"/>
            </c:ext>
          </c:extLst>
        </c:ser>
        <c:dLbls>
          <c:showLegendKey val="0"/>
          <c:showVal val="0"/>
          <c:showCatName val="0"/>
          <c:showSerName val="0"/>
          <c:showPercent val="0"/>
          <c:showBubbleSize val="0"/>
        </c:dLbls>
        <c:gapWidth val="150"/>
        <c:axId val="55719808"/>
        <c:axId val="557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5B3-450D-A8F7-B9419A8B670A}"/>
            </c:ext>
          </c:extLst>
        </c:ser>
        <c:dLbls>
          <c:showLegendKey val="0"/>
          <c:showVal val="0"/>
          <c:showCatName val="0"/>
          <c:showSerName val="0"/>
          <c:showPercent val="0"/>
          <c:showBubbleSize val="0"/>
        </c:dLbls>
        <c:marker val="1"/>
        <c:smooth val="0"/>
        <c:axId val="55719808"/>
        <c:axId val="55734272"/>
      </c:lineChart>
      <c:dateAx>
        <c:axId val="55719808"/>
        <c:scaling>
          <c:orientation val="minMax"/>
        </c:scaling>
        <c:delete val="1"/>
        <c:axPos val="b"/>
        <c:numFmt formatCode="&quot;H&quot;yy" sourceLinked="1"/>
        <c:majorTickMark val="none"/>
        <c:minorTickMark val="none"/>
        <c:tickLblPos val="none"/>
        <c:crossAx val="55734272"/>
        <c:crosses val="autoZero"/>
        <c:auto val="1"/>
        <c:lblOffset val="100"/>
        <c:baseTimeUnit val="years"/>
      </c:dateAx>
      <c:valAx>
        <c:axId val="55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32.42</c:v>
                </c:pt>
                <c:pt idx="2">
                  <c:v>31.64</c:v>
                </c:pt>
                <c:pt idx="3">
                  <c:v>31.96</c:v>
                </c:pt>
                <c:pt idx="4">
                  <c:v>31.87</c:v>
                </c:pt>
              </c:numCache>
            </c:numRef>
          </c:val>
          <c:extLst xmlns:c16r2="http://schemas.microsoft.com/office/drawing/2015/06/chart">
            <c:ext xmlns:c16="http://schemas.microsoft.com/office/drawing/2014/chart" uri="{C3380CC4-5D6E-409C-BE32-E72D297353CC}">
              <c16:uniqueId val="{00000000-D88C-4939-A29E-3C445C2437D2}"/>
            </c:ext>
          </c:extLst>
        </c:ser>
        <c:dLbls>
          <c:showLegendKey val="0"/>
          <c:showVal val="0"/>
          <c:showCatName val="0"/>
          <c:showSerName val="0"/>
          <c:showPercent val="0"/>
          <c:showBubbleSize val="0"/>
        </c:dLbls>
        <c:gapWidth val="150"/>
        <c:axId val="59070336"/>
        <c:axId val="590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39.9</c:v>
                </c:pt>
                <c:pt idx="2">
                  <c:v>39.799999999999997</c:v>
                </c:pt>
                <c:pt idx="3">
                  <c:v>40.83</c:v>
                </c:pt>
                <c:pt idx="4">
                  <c:v>39.130000000000003</c:v>
                </c:pt>
              </c:numCache>
            </c:numRef>
          </c:val>
          <c:smooth val="0"/>
          <c:extLst xmlns:c16r2="http://schemas.microsoft.com/office/drawing/2015/06/chart">
            <c:ext xmlns:c16="http://schemas.microsoft.com/office/drawing/2014/chart" uri="{C3380CC4-5D6E-409C-BE32-E72D297353CC}">
              <c16:uniqueId val="{00000001-D88C-4939-A29E-3C445C2437D2}"/>
            </c:ext>
          </c:extLst>
        </c:ser>
        <c:dLbls>
          <c:showLegendKey val="0"/>
          <c:showVal val="0"/>
          <c:showCatName val="0"/>
          <c:showSerName val="0"/>
          <c:showPercent val="0"/>
          <c:showBubbleSize val="0"/>
        </c:dLbls>
        <c:marker val="1"/>
        <c:smooth val="0"/>
        <c:axId val="59070336"/>
        <c:axId val="59080704"/>
      </c:lineChart>
      <c:dateAx>
        <c:axId val="59070336"/>
        <c:scaling>
          <c:orientation val="minMax"/>
        </c:scaling>
        <c:delete val="1"/>
        <c:axPos val="b"/>
        <c:numFmt formatCode="&quot;H&quot;yy" sourceLinked="1"/>
        <c:majorTickMark val="none"/>
        <c:minorTickMark val="none"/>
        <c:tickLblPos val="none"/>
        <c:crossAx val="59080704"/>
        <c:crosses val="autoZero"/>
        <c:auto val="1"/>
        <c:lblOffset val="100"/>
        <c:baseTimeUnit val="years"/>
      </c:dateAx>
      <c:valAx>
        <c:axId val="59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67.09</c:v>
                </c:pt>
                <c:pt idx="2">
                  <c:v>67.77</c:v>
                </c:pt>
                <c:pt idx="3">
                  <c:v>68.2</c:v>
                </c:pt>
                <c:pt idx="4">
                  <c:v>68.39</c:v>
                </c:pt>
              </c:numCache>
            </c:numRef>
          </c:val>
          <c:extLst xmlns:c16r2="http://schemas.microsoft.com/office/drawing/2015/06/chart">
            <c:ext xmlns:c16="http://schemas.microsoft.com/office/drawing/2014/chart" uri="{C3380CC4-5D6E-409C-BE32-E72D297353CC}">
              <c16:uniqueId val="{00000000-0266-4127-A47F-82C371C1485D}"/>
            </c:ext>
          </c:extLst>
        </c:ser>
        <c:dLbls>
          <c:showLegendKey val="0"/>
          <c:showVal val="0"/>
          <c:showCatName val="0"/>
          <c:showSerName val="0"/>
          <c:showPercent val="0"/>
          <c:showBubbleSize val="0"/>
        </c:dLbls>
        <c:gapWidth val="150"/>
        <c:axId val="59111680"/>
        <c:axId val="59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85.72</c:v>
                </c:pt>
                <c:pt idx="2">
                  <c:v>85.32</c:v>
                </c:pt>
                <c:pt idx="3">
                  <c:v>86</c:v>
                </c:pt>
                <c:pt idx="4">
                  <c:v>86.33</c:v>
                </c:pt>
              </c:numCache>
            </c:numRef>
          </c:val>
          <c:smooth val="0"/>
          <c:extLst xmlns:c16r2="http://schemas.microsoft.com/office/drawing/2015/06/chart">
            <c:ext xmlns:c16="http://schemas.microsoft.com/office/drawing/2014/chart" uri="{C3380CC4-5D6E-409C-BE32-E72D297353CC}">
              <c16:uniqueId val="{00000001-0266-4127-A47F-82C371C1485D}"/>
            </c:ext>
          </c:extLst>
        </c:ser>
        <c:dLbls>
          <c:showLegendKey val="0"/>
          <c:showVal val="0"/>
          <c:showCatName val="0"/>
          <c:showSerName val="0"/>
          <c:showPercent val="0"/>
          <c:showBubbleSize val="0"/>
        </c:dLbls>
        <c:marker val="1"/>
        <c:smooth val="0"/>
        <c:axId val="59111680"/>
        <c:axId val="59195776"/>
      </c:lineChart>
      <c:dateAx>
        <c:axId val="59111680"/>
        <c:scaling>
          <c:orientation val="minMax"/>
        </c:scaling>
        <c:delete val="1"/>
        <c:axPos val="b"/>
        <c:numFmt formatCode="&quot;H&quot;yy" sourceLinked="1"/>
        <c:majorTickMark val="none"/>
        <c:minorTickMark val="none"/>
        <c:tickLblPos val="none"/>
        <c:crossAx val="59195776"/>
        <c:crosses val="autoZero"/>
        <c:auto val="1"/>
        <c:lblOffset val="100"/>
        <c:baseTimeUnit val="years"/>
      </c:dateAx>
      <c:valAx>
        <c:axId val="59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109.35</c:v>
                </c:pt>
                <c:pt idx="2">
                  <c:v>111.55</c:v>
                </c:pt>
                <c:pt idx="3">
                  <c:v>115.46</c:v>
                </c:pt>
                <c:pt idx="4">
                  <c:v>121.51</c:v>
                </c:pt>
              </c:numCache>
            </c:numRef>
          </c:val>
          <c:extLst xmlns:c16r2="http://schemas.microsoft.com/office/drawing/2015/06/chart">
            <c:ext xmlns:c16="http://schemas.microsoft.com/office/drawing/2014/chart" uri="{C3380CC4-5D6E-409C-BE32-E72D297353CC}">
              <c16:uniqueId val="{00000000-AE94-4C86-A72C-528AABD85A5A}"/>
            </c:ext>
          </c:extLst>
        </c:ser>
        <c:dLbls>
          <c:showLegendKey val="0"/>
          <c:showVal val="0"/>
          <c:showCatName val="0"/>
          <c:showSerName val="0"/>
          <c:showPercent val="0"/>
          <c:showBubbleSize val="0"/>
        </c:dLbls>
        <c:gapWidth val="150"/>
        <c:axId val="55744768"/>
        <c:axId val="557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102.25</c:v>
                </c:pt>
                <c:pt idx="2">
                  <c:v>103.8</c:v>
                </c:pt>
                <c:pt idx="3">
                  <c:v>101.8</c:v>
                </c:pt>
                <c:pt idx="4">
                  <c:v>100.27</c:v>
                </c:pt>
              </c:numCache>
            </c:numRef>
          </c:val>
          <c:smooth val="0"/>
          <c:extLst xmlns:c16r2="http://schemas.microsoft.com/office/drawing/2015/06/chart">
            <c:ext xmlns:c16="http://schemas.microsoft.com/office/drawing/2014/chart" uri="{C3380CC4-5D6E-409C-BE32-E72D297353CC}">
              <c16:uniqueId val="{00000001-AE94-4C86-A72C-528AABD85A5A}"/>
            </c:ext>
          </c:extLst>
        </c:ser>
        <c:dLbls>
          <c:showLegendKey val="0"/>
          <c:showVal val="0"/>
          <c:showCatName val="0"/>
          <c:showSerName val="0"/>
          <c:showPercent val="0"/>
          <c:showBubbleSize val="0"/>
        </c:dLbls>
        <c:marker val="1"/>
        <c:smooth val="0"/>
        <c:axId val="55744768"/>
        <c:axId val="55755136"/>
      </c:lineChart>
      <c:dateAx>
        <c:axId val="55744768"/>
        <c:scaling>
          <c:orientation val="minMax"/>
        </c:scaling>
        <c:delete val="1"/>
        <c:axPos val="b"/>
        <c:numFmt formatCode="&quot;H&quot;yy" sourceLinked="1"/>
        <c:majorTickMark val="none"/>
        <c:minorTickMark val="none"/>
        <c:tickLblPos val="none"/>
        <c:crossAx val="55755136"/>
        <c:crosses val="autoZero"/>
        <c:auto val="1"/>
        <c:lblOffset val="100"/>
        <c:baseTimeUnit val="years"/>
      </c:dateAx>
      <c:valAx>
        <c:axId val="557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4.2</c:v>
                </c:pt>
                <c:pt idx="2">
                  <c:v>8.08</c:v>
                </c:pt>
                <c:pt idx="3">
                  <c:v>11.49</c:v>
                </c:pt>
                <c:pt idx="4">
                  <c:v>14.46</c:v>
                </c:pt>
              </c:numCache>
            </c:numRef>
          </c:val>
          <c:extLst xmlns:c16r2="http://schemas.microsoft.com/office/drawing/2015/06/chart">
            <c:ext xmlns:c16="http://schemas.microsoft.com/office/drawing/2014/chart" uri="{C3380CC4-5D6E-409C-BE32-E72D297353CC}">
              <c16:uniqueId val="{00000000-7371-4225-91AA-B93483FDA91F}"/>
            </c:ext>
          </c:extLst>
        </c:ser>
        <c:dLbls>
          <c:showLegendKey val="0"/>
          <c:showVal val="0"/>
          <c:showCatName val="0"/>
          <c:showSerName val="0"/>
          <c:showPercent val="0"/>
          <c:showBubbleSize val="0"/>
        </c:dLbls>
        <c:gapWidth val="150"/>
        <c:axId val="58813056"/>
        <c:axId val="588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13.77</c:v>
                </c:pt>
                <c:pt idx="2">
                  <c:v>17.260000000000002</c:v>
                </c:pt>
                <c:pt idx="3">
                  <c:v>27.21</c:v>
                </c:pt>
                <c:pt idx="4">
                  <c:v>32.14</c:v>
                </c:pt>
              </c:numCache>
            </c:numRef>
          </c:val>
          <c:smooth val="0"/>
          <c:extLst xmlns:c16r2="http://schemas.microsoft.com/office/drawing/2015/06/chart">
            <c:ext xmlns:c16="http://schemas.microsoft.com/office/drawing/2014/chart" uri="{C3380CC4-5D6E-409C-BE32-E72D297353CC}">
              <c16:uniqueId val="{00000001-7371-4225-91AA-B93483FDA91F}"/>
            </c:ext>
          </c:extLst>
        </c:ser>
        <c:dLbls>
          <c:showLegendKey val="0"/>
          <c:showVal val="0"/>
          <c:showCatName val="0"/>
          <c:showSerName val="0"/>
          <c:showPercent val="0"/>
          <c:showBubbleSize val="0"/>
        </c:dLbls>
        <c:marker val="1"/>
        <c:smooth val="0"/>
        <c:axId val="58813056"/>
        <c:axId val="58815232"/>
      </c:lineChart>
      <c:dateAx>
        <c:axId val="58813056"/>
        <c:scaling>
          <c:orientation val="minMax"/>
        </c:scaling>
        <c:delete val="1"/>
        <c:axPos val="b"/>
        <c:numFmt formatCode="&quot;H&quot;yy" sourceLinked="1"/>
        <c:majorTickMark val="none"/>
        <c:minorTickMark val="none"/>
        <c:tickLblPos val="none"/>
        <c:crossAx val="58815232"/>
        <c:crosses val="autoZero"/>
        <c:auto val="1"/>
        <c:lblOffset val="100"/>
        <c:baseTimeUnit val="years"/>
      </c:dateAx>
      <c:valAx>
        <c:axId val="58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79-434C-B5C1-325CC759D1F1}"/>
            </c:ext>
          </c:extLst>
        </c:ser>
        <c:dLbls>
          <c:showLegendKey val="0"/>
          <c:showVal val="0"/>
          <c:showCatName val="0"/>
          <c:showSerName val="0"/>
          <c:showPercent val="0"/>
          <c:showBubbleSize val="0"/>
        </c:dLbls>
        <c:gapWidth val="150"/>
        <c:axId val="58850304"/>
        <c:axId val="58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079-434C-B5C1-325CC759D1F1}"/>
            </c:ext>
          </c:extLst>
        </c:ser>
        <c:dLbls>
          <c:showLegendKey val="0"/>
          <c:showVal val="0"/>
          <c:showCatName val="0"/>
          <c:showSerName val="0"/>
          <c:showPercent val="0"/>
          <c:showBubbleSize val="0"/>
        </c:dLbls>
        <c:marker val="1"/>
        <c:smooth val="0"/>
        <c:axId val="58850304"/>
        <c:axId val="58852480"/>
      </c:lineChart>
      <c:dateAx>
        <c:axId val="58850304"/>
        <c:scaling>
          <c:orientation val="minMax"/>
        </c:scaling>
        <c:delete val="1"/>
        <c:axPos val="b"/>
        <c:numFmt formatCode="&quot;H&quot;yy" sourceLinked="1"/>
        <c:majorTickMark val="none"/>
        <c:minorTickMark val="none"/>
        <c:tickLblPos val="none"/>
        <c:crossAx val="58852480"/>
        <c:crosses val="autoZero"/>
        <c:auto val="1"/>
        <c:lblOffset val="100"/>
        <c:baseTimeUnit val="years"/>
      </c:dateAx>
      <c:valAx>
        <c:axId val="58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A1-42E5-9A48-86895E09325B}"/>
            </c:ext>
          </c:extLst>
        </c:ser>
        <c:dLbls>
          <c:showLegendKey val="0"/>
          <c:showVal val="0"/>
          <c:showCatName val="0"/>
          <c:showSerName val="0"/>
          <c:showPercent val="0"/>
          <c:showBubbleSize val="0"/>
        </c:dLbls>
        <c:gapWidth val="150"/>
        <c:axId val="58889728"/>
        <c:axId val="588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12.96</c:v>
                </c:pt>
                <c:pt idx="2">
                  <c:v>5.81</c:v>
                </c:pt>
                <c:pt idx="3">
                  <c:v>3.87</c:v>
                </c:pt>
                <c:pt idx="4">
                  <c:v>6.23</c:v>
                </c:pt>
              </c:numCache>
            </c:numRef>
          </c:val>
          <c:smooth val="0"/>
          <c:extLst xmlns:c16r2="http://schemas.microsoft.com/office/drawing/2015/06/chart">
            <c:ext xmlns:c16="http://schemas.microsoft.com/office/drawing/2014/chart" uri="{C3380CC4-5D6E-409C-BE32-E72D297353CC}">
              <c16:uniqueId val="{00000001-18A1-42E5-9A48-86895E09325B}"/>
            </c:ext>
          </c:extLst>
        </c:ser>
        <c:dLbls>
          <c:showLegendKey val="0"/>
          <c:showVal val="0"/>
          <c:showCatName val="0"/>
          <c:showSerName val="0"/>
          <c:showPercent val="0"/>
          <c:showBubbleSize val="0"/>
        </c:dLbls>
        <c:marker val="1"/>
        <c:smooth val="0"/>
        <c:axId val="58889728"/>
        <c:axId val="58891648"/>
      </c:lineChart>
      <c:dateAx>
        <c:axId val="58889728"/>
        <c:scaling>
          <c:orientation val="minMax"/>
        </c:scaling>
        <c:delete val="1"/>
        <c:axPos val="b"/>
        <c:numFmt formatCode="&quot;H&quot;yy" sourceLinked="1"/>
        <c:majorTickMark val="none"/>
        <c:minorTickMark val="none"/>
        <c:tickLblPos val="none"/>
        <c:crossAx val="58891648"/>
        <c:crosses val="autoZero"/>
        <c:auto val="1"/>
        <c:lblOffset val="100"/>
        <c:baseTimeUnit val="years"/>
      </c:dateAx>
      <c:valAx>
        <c:axId val="58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16.25</c:v>
                </c:pt>
                <c:pt idx="2">
                  <c:v>28.59</c:v>
                </c:pt>
                <c:pt idx="3">
                  <c:v>50.97</c:v>
                </c:pt>
                <c:pt idx="4">
                  <c:v>77.540000000000006</c:v>
                </c:pt>
              </c:numCache>
            </c:numRef>
          </c:val>
          <c:extLst xmlns:c16r2="http://schemas.microsoft.com/office/drawing/2015/06/chart">
            <c:ext xmlns:c16="http://schemas.microsoft.com/office/drawing/2014/chart" uri="{C3380CC4-5D6E-409C-BE32-E72D297353CC}">
              <c16:uniqueId val="{00000000-9F96-43D5-A326-6179A3DDA81F}"/>
            </c:ext>
          </c:extLst>
        </c:ser>
        <c:dLbls>
          <c:showLegendKey val="0"/>
          <c:showVal val="0"/>
          <c:showCatName val="0"/>
          <c:showSerName val="0"/>
          <c:showPercent val="0"/>
          <c:showBubbleSize val="0"/>
        </c:dLbls>
        <c:gapWidth val="150"/>
        <c:axId val="59250944"/>
        <c:axId val="592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11.03</c:v>
                </c:pt>
                <c:pt idx="2">
                  <c:v>22.04</c:v>
                </c:pt>
                <c:pt idx="3">
                  <c:v>27.44</c:v>
                </c:pt>
                <c:pt idx="4">
                  <c:v>33.43</c:v>
                </c:pt>
              </c:numCache>
            </c:numRef>
          </c:val>
          <c:smooth val="0"/>
          <c:extLst xmlns:c16r2="http://schemas.microsoft.com/office/drawing/2015/06/chart">
            <c:ext xmlns:c16="http://schemas.microsoft.com/office/drawing/2014/chart" uri="{C3380CC4-5D6E-409C-BE32-E72D297353CC}">
              <c16:uniqueId val="{00000001-9F96-43D5-A326-6179A3DDA81F}"/>
            </c:ext>
          </c:extLst>
        </c:ser>
        <c:dLbls>
          <c:showLegendKey val="0"/>
          <c:showVal val="0"/>
          <c:showCatName val="0"/>
          <c:showSerName val="0"/>
          <c:showPercent val="0"/>
          <c:showBubbleSize val="0"/>
        </c:dLbls>
        <c:marker val="1"/>
        <c:smooth val="0"/>
        <c:axId val="59250944"/>
        <c:axId val="59257216"/>
      </c:lineChart>
      <c:dateAx>
        <c:axId val="59250944"/>
        <c:scaling>
          <c:orientation val="minMax"/>
        </c:scaling>
        <c:delete val="1"/>
        <c:axPos val="b"/>
        <c:numFmt formatCode="&quot;H&quot;yy" sourceLinked="1"/>
        <c:majorTickMark val="none"/>
        <c:minorTickMark val="none"/>
        <c:tickLblPos val="none"/>
        <c:crossAx val="59257216"/>
        <c:crosses val="autoZero"/>
        <c:auto val="1"/>
        <c:lblOffset val="100"/>
        <c:baseTimeUnit val="years"/>
      </c:dateAx>
      <c:valAx>
        <c:axId val="59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926.18</c:v>
                </c:pt>
                <c:pt idx="2">
                  <c:v>254.18</c:v>
                </c:pt>
                <c:pt idx="3">
                  <c:v>161.78</c:v>
                </c:pt>
                <c:pt idx="4">
                  <c:v>1.43</c:v>
                </c:pt>
              </c:numCache>
            </c:numRef>
          </c:val>
          <c:extLst xmlns:c16r2="http://schemas.microsoft.com/office/drawing/2015/06/chart">
            <c:ext xmlns:c16="http://schemas.microsoft.com/office/drawing/2014/chart" uri="{C3380CC4-5D6E-409C-BE32-E72D297353CC}">
              <c16:uniqueId val="{00000000-7DCF-485F-89CA-82FA93154D08}"/>
            </c:ext>
          </c:extLst>
        </c:ser>
        <c:dLbls>
          <c:showLegendKey val="0"/>
          <c:showVal val="0"/>
          <c:showCatName val="0"/>
          <c:showSerName val="0"/>
          <c:showPercent val="0"/>
          <c:showBubbleSize val="0"/>
        </c:dLbls>
        <c:gapWidth val="150"/>
        <c:axId val="59294848"/>
        <c:axId val="592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238.95</c:v>
                </c:pt>
                <c:pt idx="2">
                  <c:v>169.47</c:v>
                </c:pt>
                <c:pt idx="3">
                  <c:v>512.88</c:v>
                </c:pt>
                <c:pt idx="4">
                  <c:v>641.42999999999995</c:v>
                </c:pt>
              </c:numCache>
            </c:numRef>
          </c:val>
          <c:smooth val="0"/>
          <c:extLst xmlns:c16r2="http://schemas.microsoft.com/office/drawing/2015/06/chart">
            <c:ext xmlns:c16="http://schemas.microsoft.com/office/drawing/2014/chart" uri="{C3380CC4-5D6E-409C-BE32-E72D297353CC}">
              <c16:uniqueId val="{00000001-7DCF-485F-89CA-82FA93154D08}"/>
            </c:ext>
          </c:extLst>
        </c:ser>
        <c:dLbls>
          <c:showLegendKey val="0"/>
          <c:showVal val="0"/>
          <c:showCatName val="0"/>
          <c:showSerName val="0"/>
          <c:showPercent val="0"/>
          <c:showBubbleSize val="0"/>
        </c:dLbls>
        <c:marker val="1"/>
        <c:smooth val="0"/>
        <c:axId val="59294848"/>
        <c:axId val="59296768"/>
      </c:lineChart>
      <c:dateAx>
        <c:axId val="59294848"/>
        <c:scaling>
          <c:orientation val="minMax"/>
        </c:scaling>
        <c:delete val="1"/>
        <c:axPos val="b"/>
        <c:numFmt formatCode="&quot;H&quot;yy" sourceLinked="1"/>
        <c:majorTickMark val="none"/>
        <c:minorTickMark val="none"/>
        <c:tickLblPos val="none"/>
        <c:crossAx val="59296768"/>
        <c:crosses val="autoZero"/>
        <c:auto val="1"/>
        <c:lblOffset val="100"/>
        <c:baseTimeUnit val="years"/>
      </c:dateAx>
      <c:valAx>
        <c:axId val="592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37.99</c:v>
                </c:pt>
                <c:pt idx="2">
                  <c:v>51.04</c:v>
                </c:pt>
                <c:pt idx="3">
                  <c:v>60.04</c:v>
                </c:pt>
                <c:pt idx="4">
                  <c:v>69.41</c:v>
                </c:pt>
              </c:numCache>
            </c:numRef>
          </c:val>
          <c:extLst xmlns:c16r2="http://schemas.microsoft.com/office/drawing/2015/06/chart">
            <c:ext xmlns:c16="http://schemas.microsoft.com/office/drawing/2014/chart" uri="{C3380CC4-5D6E-409C-BE32-E72D297353CC}">
              <c16:uniqueId val="{00000000-A8C2-4E0E-9514-62EA63B01613}"/>
            </c:ext>
          </c:extLst>
        </c:ser>
        <c:dLbls>
          <c:showLegendKey val="0"/>
          <c:showVal val="0"/>
          <c:showCatName val="0"/>
          <c:showSerName val="0"/>
          <c:showPercent val="0"/>
          <c:showBubbleSize val="0"/>
        </c:dLbls>
        <c:gapWidth val="150"/>
        <c:axId val="58999936"/>
        <c:axId val="590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53.57</c:v>
                </c:pt>
                <c:pt idx="2">
                  <c:v>53.03</c:v>
                </c:pt>
                <c:pt idx="3">
                  <c:v>51.07</c:v>
                </c:pt>
                <c:pt idx="4">
                  <c:v>56.93</c:v>
                </c:pt>
              </c:numCache>
            </c:numRef>
          </c:val>
          <c:smooth val="0"/>
          <c:extLst xmlns:c16r2="http://schemas.microsoft.com/office/drawing/2015/06/chart">
            <c:ext xmlns:c16="http://schemas.microsoft.com/office/drawing/2014/chart" uri="{C3380CC4-5D6E-409C-BE32-E72D297353CC}">
              <c16:uniqueId val="{00000001-A8C2-4E0E-9514-62EA63B01613}"/>
            </c:ext>
          </c:extLst>
        </c:ser>
        <c:dLbls>
          <c:showLegendKey val="0"/>
          <c:showVal val="0"/>
          <c:showCatName val="0"/>
          <c:showSerName val="0"/>
          <c:showPercent val="0"/>
          <c:showBubbleSize val="0"/>
        </c:dLbls>
        <c:marker val="1"/>
        <c:smooth val="0"/>
        <c:axId val="58999936"/>
        <c:axId val="59001856"/>
      </c:lineChart>
      <c:dateAx>
        <c:axId val="58999936"/>
        <c:scaling>
          <c:orientation val="minMax"/>
        </c:scaling>
        <c:delete val="1"/>
        <c:axPos val="b"/>
        <c:numFmt formatCode="&quot;H&quot;yy" sourceLinked="1"/>
        <c:majorTickMark val="none"/>
        <c:minorTickMark val="none"/>
        <c:tickLblPos val="none"/>
        <c:crossAx val="59001856"/>
        <c:crosses val="autoZero"/>
        <c:auto val="1"/>
        <c:lblOffset val="100"/>
        <c:baseTimeUnit val="years"/>
      </c:dateAx>
      <c:valAx>
        <c:axId val="590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479.65</c:v>
                </c:pt>
                <c:pt idx="2">
                  <c:v>357.54</c:v>
                </c:pt>
                <c:pt idx="3">
                  <c:v>305.04000000000002</c:v>
                </c:pt>
                <c:pt idx="4">
                  <c:v>263.68</c:v>
                </c:pt>
              </c:numCache>
            </c:numRef>
          </c:val>
          <c:extLst xmlns:c16r2="http://schemas.microsoft.com/office/drawing/2015/06/chart">
            <c:ext xmlns:c16="http://schemas.microsoft.com/office/drawing/2014/chart" uri="{C3380CC4-5D6E-409C-BE32-E72D297353CC}">
              <c16:uniqueId val="{00000000-E358-4146-822C-C5D83E00BF77}"/>
            </c:ext>
          </c:extLst>
        </c:ser>
        <c:dLbls>
          <c:showLegendKey val="0"/>
          <c:showVal val="0"/>
          <c:showCatName val="0"/>
          <c:showSerName val="0"/>
          <c:showPercent val="0"/>
          <c:showBubbleSize val="0"/>
        </c:dLbls>
        <c:gapWidth val="150"/>
        <c:axId val="59033088"/>
        <c:axId val="590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310.41000000000003</c:v>
                </c:pt>
                <c:pt idx="2">
                  <c:v>301.77</c:v>
                </c:pt>
                <c:pt idx="3">
                  <c:v>314.68</c:v>
                </c:pt>
                <c:pt idx="4">
                  <c:v>300.17</c:v>
                </c:pt>
              </c:numCache>
            </c:numRef>
          </c:val>
          <c:smooth val="0"/>
          <c:extLst xmlns:c16r2="http://schemas.microsoft.com/office/drawing/2015/06/chart">
            <c:ext xmlns:c16="http://schemas.microsoft.com/office/drawing/2014/chart" uri="{C3380CC4-5D6E-409C-BE32-E72D297353CC}">
              <c16:uniqueId val="{00000001-E358-4146-822C-C5D83E00BF77}"/>
            </c:ext>
          </c:extLst>
        </c:ser>
        <c:dLbls>
          <c:showLegendKey val="0"/>
          <c:showVal val="0"/>
          <c:showCatName val="0"/>
          <c:showSerName val="0"/>
          <c:showPercent val="0"/>
          <c:showBubbleSize val="0"/>
        </c:dLbls>
        <c:marker val="1"/>
        <c:smooth val="0"/>
        <c:axId val="59033088"/>
        <c:axId val="59035008"/>
      </c:lineChart>
      <c:dateAx>
        <c:axId val="59033088"/>
        <c:scaling>
          <c:orientation val="minMax"/>
        </c:scaling>
        <c:delete val="1"/>
        <c:axPos val="b"/>
        <c:numFmt formatCode="&quot;H&quot;yy" sourceLinked="1"/>
        <c:majorTickMark val="none"/>
        <c:minorTickMark val="none"/>
        <c:tickLblPos val="none"/>
        <c:crossAx val="59035008"/>
        <c:crosses val="autoZero"/>
        <c:auto val="1"/>
        <c:lblOffset val="100"/>
        <c:baseTimeUnit val="years"/>
      </c:dateAx>
      <c:valAx>
        <c:axId val="59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天草市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79694</v>
      </c>
      <c r="AM8" s="69"/>
      <c r="AN8" s="69"/>
      <c r="AO8" s="69"/>
      <c r="AP8" s="69"/>
      <c r="AQ8" s="69"/>
      <c r="AR8" s="69"/>
      <c r="AS8" s="69"/>
      <c r="AT8" s="68">
        <f>データ!T6</f>
        <v>683.82</v>
      </c>
      <c r="AU8" s="68"/>
      <c r="AV8" s="68"/>
      <c r="AW8" s="68"/>
      <c r="AX8" s="68"/>
      <c r="AY8" s="68"/>
      <c r="AZ8" s="68"/>
      <c r="BA8" s="68"/>
      <c r="BB8" s="68">
        <f>データ!U6</f>
        <v>116.54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67.099999999999994</v>
      </c>
      <c r="J10" s="68"/>
      <c r="K10" s="68"/>
      <c r="L10" s="68"/>
      <c r="M10" s="68"/>
      <c r="N10" s="68"/>
      <c r="O10" s="68"/>
      <c r="P10" s="68">
        <f>データ!P6</f>
        <v>7.01</v>
      </c>
      <c r="Q10" s="68"/>
      <c r="R10" s="68"/>
      <c r="S10" s="68"/>
      <c r="T10" s="68"/>
      <c r="U10" s="68"/>
      <c r="V10" s="68"/>
      <c r="W10" s="68">
        <f>データ!Q6</f>
        <v>87.65</v>
      </c>
      <c r="X10" s="68"/>
      <c r="Y10" s="68"/>
      <c r="Z10" s="68"/>
      <c r="AA10" s="68"/>
      <c r="AB10" s="68"/>
      <c r="AC10" s="68"/>
      <c r="AD10" s="69">
        <f>データ!R6</f>
        <v>3740</v>
      </c>
      <c r="AE10" s="69"/>
      <c r="AF10" s="69"/>
      <c r="AG10" s="69"/>
      <c r="AH10" s="69"/>
      <c r="AI10" s="69"/>
      <c r="AJ10" s="69"/>
      <c r="AK10" s="2"/>
      <c r="AL10" s="69">
        <f>データ!V6</f>
        <v>5524</v>
      </c>
      <c r="AM10" s="69"/>
      <c r="AN10" s="69"/>
      <c r="AO10" s="69"/>
      <c r="AP10" s="69"/>
      <c r="AQ10" s="69"/>
      <c r="AR10" s="69"/>
      <c r="AS10" s="69"/>
      <c r="AT10" s="68">
        <f>データ!W6</f>
        <v>1.92</v>
      </c>
      <c r="AU10" s="68"/>
      <c r="AV10" s="68"/>
      <c r="AW10" s="68"/>
      <c r="AX10" s="68"/>
      <c r="AY10" s="68"/>
      <c r="AZ10" s="68"/>
      <c r="BA10" s="68"/>
      <c r="BB10" s="68">
        <f>データ!X6</f>
        <v>2877.08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sQdtRsUSS3LO9biiLuGGwculzxqHUb7HLyC4npqCf9PBU7/p275dJaU+uOjYtQNQrUpHZHhPwmqIsjWVlTG/Zg==" saltValue="ktiZikhNon+qqTGs6bRU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432156</v>
      </c>
      <c r="D6" s="33">
        <f t="shared" si="3"/>
        <v>46</v>
      </c>
      <c r="E6" s="33">
        <f t="shared" si="3"/>
        <v>17</v>
      </c>
      <c r="F6" s="33">
        <f t="shared" si="3"/>
        <v>6</v>
      </c>
      <c r="G6" s="33">
        <f t="shared" si="3"/>
        <v>0</v>
      </c>
      <c r="H6" s="33" t="str">
        <f t="shared" si="3"/>
        <v>熊本県　天草市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67.099999999999994</v>
      </c>
      <c r="P6" s="34">
        <f t="shared" si="3"/>
        <v>7.01</v>
      </c>
      <c r="Q6" s="34">
        <f t="shared" si="3"/>
        <v>87.65</v>
      </c>
      <c r="R6" s="34">
        <f t="shared" si="3"/>
        <v>3740</v>
      </c>
      <c r="S6" s="34">
        <f t="shared" si="3"/>
        <v>79694</v>
      </c>
      <c r="T6" s="34">
        <f t="shared" si="3"/>
        <v>683.82</v>
      </c>
      <c r="U6" s="34">
        <f t="shared" si="3"/>
        <v>116.54</v>
      </c>
      <c r="V6" s="34">
        <f t="shared" si="3"/>
        <v>5524</v>
      </c>
      <c r="W6" s="34">
        <f t="shared" si="3"/>
        <v>1.92</v>
      </c>
      <c r="X6" s="34">
        <f t="shared" si="3"/>
        <v>2877.08</v>
      </c>
      <c r="Y6" s="35" t="str">
        <f>IF(Y7="",NA(),Y7)</f>
        <v>-</v>
      </c>
      <c r="Z6" s="35">
        <f t="shared" ref="Z6:AH6" si="4">IF(Z7="",NA(),Z7)</f>
        <v>109.35</v>
      </c>
      <c r="AA6" s="35">
        <f t="shared" si="4"/>
        <v>111.55</v>
      </c>
      <c r="AB6" s="35">
        <f t="shared" si="4"/>
        <v>115.46</v>
      </c>
      <c r="AC6" s="35">
        <f t="shared" si="4"/>
        <v>121.51</v>
      </c>
      <c r="AD6" s="35" t="str">
        <f t="shared" si="4"/>
        <v>-</v>
      </c>
      <c r="AE6" s="35">
        <f t="shared" si="4"/>
        <v>102.25</v>
      </c>
      <c r="AF6" s="35">
        <f t="shared" si="4"/>
        <v>103.8</v>
      </c>
      <c r="AG6" s="35">
        <f t="shared" si="4"/>
        <v>101.8</v>
      </c>
      <c r="AH6" s="35">
        <f t="shared" si="4"/>
        <v>100.27</v>
      </c>
      <c r="AI6" s="34" t="str">
        <f>IF(AI7="","",IF(AI7="-","【-】","【"&amp;SUBSTITUTE(TEXT(AI7,"#,##0.00"),"-","△")&amp;"】"))</f>
        <v>【99.73】</v>
      </c>
      <c r="AJ6" s="35" t="str">
        <f>IF(AJ7="",NA(),AJ7)</f>
        <v>-</v>
      </c>
      <c r="AK6" s="34">
        <f t="shared" ref="AK6:AS6" si="5">IF(AK7="",NA(),AK7)</f>
        <v>0</v>
      </c>
      <c r="AL6" s="34">
        <f t="shared" si="5"/>
        <v>0</v>
      </c>
      <c r="AM6" s="34">
        <f t="shared" si="5"/>
        <v>0</v>
      </c>
      <c r="AN6" s="34">
        <f t="shared" si="5"/>
        <v>0</v>
      </c>
      <c r="AO6" s="35" t="str">
        <f t="shared" si="5"/>
        <v>-</v>
      </c>
      <c r="AP6" s="35">
        <f t="shared" si="5"/>
        <v>12.96</v>
      </c>
      <c r="AQ6" s="35">
        <f t="shared" si="5"/>
        <v>5.81</v>
      </c>
      <c r="AR6" s="35">
        <f t="shared" si="5"/>
        <v>3.87</v>
      </c>
      <c r="AS6" s="35">
        <f t="shared" si="5"/>
        <v>6.23</v>
      </c>
      <c r="AT6" s="34" t="str">
        <f>IF(AT7="","",IF(AT7="-","【-】","【"&amp;SUBSTITUTE(TEXT(AT7,"#,##0.00"),"-","△")&amp;"】"))</f>
        <v>【98.62】</v>
      </c>
      <c r="AU6" s="35" t="str">
        <f>IF(AU7="",NA(),AU7)</f>
        <v>-</v>
      </c>
      <c r="AV6" s="35">
        <f t="shared" ref="AV6:BD6" si="6">IF(AV7="",NA(),AV7)</f>
        <v>16.25</v>
      </c>
      <c r="AW6" s="35">
        <f t="shared" si="6"/>
        <v>28.59</v>
      </c>
      <c r="AX6" s="35">
        <f t="shared" si="6"/>
        <v>50.97</v>
      </c>
      <c r="AY6" s="35">
        <f t="shared" si="6"/>
        <v>77.540000000000006</v>
      </c>
      <c r="AZ6" s="35" t="str">
        <f t="shared" si="6"/>
        <v>-</v>
      </c>
      <c r="BA6" s="35">
        <f t="shared" si="6"/>
        <v>11.03</v>
      </c>
      <c r="BB6" s="35">
        <f t="shared" si="6"/>
        <v>22.04</v>
      </c>
      <c r="BC6" s="35">
        <f t="shared" si="6"/>
        <v>27.44</v>
      </c>
      <c r="BD6" s="35">
        <f t="shared" si="6"/>
        <v>33.43</v>
      </c>
      <c r="BE6" s="34" t="str">
        <f>IF(BE7="","",IF(BE7="-","【-】","【"&amp;SUBSTITUTE(TEXT(BE7,"#,##0.00"),"-","△")&amp;"】"))</f>
        <v>【55.53】</v>
      </c>
      <c r="BF6" s="35" t="str">
        <f>IF(BF7="",NA(),BF7)</f>
        <v>-</v>
      </c>
      <c r="BG6" s="35">
        <f t="shared" ref="BG6:BO6" si="7">IF(BG7="",NA(),BG7)</f>
        <v>926.18</v>
      </c>
      <c r="BH6" s="35">
        <f t="shared" si="7"/>
        <v>254.18</v>
      </c>
      <c r="BI6" s="35">
        <f t="shared" si="7"/>
        <v>161.78</v>
      </c>
      <c r="BJ6" s="35">
        <f t="shared" si="7"/>
        <v>1.43</v>
      </c>
      <c r="BK6" s="35" t="str">
        <f t="shared" si="7"/>
        <v>-</v>
      </c>
      <c r="BL6" s="35">
        <f t="shared" si="7"/>
        <v>238.95</v>
      </c>
      <c r="BM6" s="35">
        <f t="shared" si="7"/>
        <v>169.47</v>
      </c>
      <c r="BN6" s="35">
        <f t="shared" si="7"/>
        <v>512.88</v>
      </c>
      <c r="BO6" s="35">
        <f t="shared" si="7"/>
        <v>641.42999999999995</v>
      </c>
      <c r="BP6" s="34" t="str">
        <f>IF(BP7="","",IF(BP7="-","【-】","【"&amp;SUBSTITUTE(TEXT(BP7,"#,##0.00"),"-","△")&amp;"】"))</f>
        <v>【953.26】</v>
      </c>
      <c r="BQ6" s="35" t="str">
        <f>IF(BQ7="",NA(),BQ7)</f>
        <v>-</v>
      </c>
      <c r="BR6" s="35">
        <f t="shared" ref="BR6:BZ6" si="8">IF(BR7="",NA(),BR7)</f>
        <v>37.99</v>
      </c>
      <c r="BS6" s="35">
        <f t="shared" si="8"/>
        <v>51.04</v>
      </c>
      <c r="BT6" s="35">
        <f t="shared" si="8"/>
        <v>60.04</v>
      </c>
      <c r="BU6" s="35">
        <f t="shared" si="8"/>
        <v>69.41</v>
      </c>
      <c r="BV6" s="35" t="str">
        <f t="shared" si="8"/>
        <v>-</v>
      </c>
      <c r="BW6" s="35">
        <f t="shared" si="8"/>
        <v>53.57</v>
      </c>
      <c r="BX6" s="35">
        <f t="shared" si="8"/>
        <v>53.03</v>
      </c>
      <c r="BY6" s="35">
        <f t="shared" si="8"/>
        <v>51.07</v>
      </c>
      <c r="BZ6" s="35">
        <f t="shared" si="8"/>
        <v>56.93</v>
      </c>
      <c r="CA6" s="34" t="str">
        <f>IF(CA7="","",IF(CA7="-","【-】","【"&amp;SUBSTITUTE(TEXT(CA7,"#,##0.00"),"-","△")&amp;"】"))</f>
        <v>【45.31】</v>
      </c>
      <c r="CB6" s="35" t="str">
        <f>IF(CB7="",NA(),CB7)</f>
        <v>-</v>
      </c>
      <c r="CC6" s="35">
        <f t="shared" ref="CC6:CK6" si="9">IF(CC7="",NA(),CC7)</f>
        <v>479.65</v>
      </c>
      <c r="CD6" s="35">
        <f t="shared" si="9"/>
        <v>357.54</v>
      </c>
      <c r="CE6" s="35">
        <f t="shared" si="9"/>
        <v>305.04000000000002</v>
      </c>
      <c r="CF6" s="35">
        <f t="shared" si="9"/>
        <v>263.68</v>
      </c>
      <c r="CG6" s="35" t="str">
        <f t="shared" si="9"/>
        <v>-</v>
      </c>
      <c r="CH6" s="35">
        <f t="shared" si="9"/>
        <v>310.41000000000003</v>
      </c>
      <c r="CI6" s="35">
        <f t="shared" si="9"/>
        <v>301.77</v>
      </c>
      <c r="CJ6" s="35">
        <f t="shared" si="9"/>
        <v>314.68</v>
      </c>
      <c r="CK6" s="35">
        <f t="shared" si="9"/>
        <v>300.17</v>
      </c>
      <c r="CL6" s="34" t="str">
        <f>IF(CL7="","",IF(CL7="-","【-】","【"&amp;SUBSTITUTE(TEXT(CL7,"#,##0.00"),"-","△")&amp;"】"))</f>
        <v>【379.91】</v>
      </c>
      <c r="CM6" s="35" t="str">
        <f>IF(CM7="",NA(),CM7)</f>
        <v>-</v>
      </c>
      <c r="CN6" s="35">
        <f t="shared" ref="CN6:CV6" si="10">IF(CN7="",NA(),CN7)</f>
        <v>32.42</v>
      </c>
      <c r="CO6" s="35">
        <f t="shared" si="10"/>
        <v>31.64</v>
      </c>
      <c r="CP6" s="35">
        <f t="shared" si="10"/>
        <v>31.96</v>
      </c>
      <c r="CQ6" s="35">
        <f t="shared" si="10"/>
        <v>31.87</v>
      </c>
      <c r="CR6" s="35" t="str">
        <f t="shared" si="10"/>
        <v>-</v>
      </c>
      <c r="CS6" s="35">
        <f t="shared" si="10"/>
        <v>39.9</v>
      </c>
      <c r="CT6" s="35">
        <f t="shared" si="10"/>
        <v>39.799999999999997</v>
      </c>
      <c r="CU6" s="35">
        <f t="shared" si="10"/>
        <v>40.83</v>
      </c>
      <c r="CV6" s="35">
        <f t="shared" si="10"/>
        <v>39.130000000000003</v>
      </c>
      <c r="CW6" s="34" t="str">
        <f>IF(CW7="","",IF(CW7="-","【-】","【"&amp;SUBSTITUTE(TEXT(CW7,"#,##0.00"),"-","△")&amp;"】"))</f>
        <v>【33.67】</v>
      </c>
      <c r="CX6" s="35" t="str">
        <f>IF(CX7="",NA(),CX7)</f>
        <v>-</v>
      </c>
      <c r="CY6" s="35">
        <f t="shared" ref="CY6:DG6" si="11">IF(CY7="",NA(),CY7)</f>
        <v>67.09</v>
      </c>
      <c r="CZ6" s="35">
        <f t="shared" si="11"/>
        <v>67.77</v>
      </c>
      <c r="DA6" s="35">
        <f t="shared" si="11"/>
        <v>68.2</v>
      </c>
      <c r="DB6" s="35">
        <f t="shared" si="11"/>
        <v>68.39</v>
      </c>
      <c r="DC6" s="35" t="str">
        <f t="shared" si="11"/>
        <v>-</v>
      </c>
      <c r="DD6" s="35">
        <f t="shared" si="11"/>
        <v>85.72</v>
      </c>
      <c r="DE6" s="35">
        <f t="shared" si="11"/>
        <v>85.32</v>
      </c>
      <c r="DF6" s="35">
        <f t="shared" si="11"/>
        <v>86</v>
      </c>
      <c r="DG6" s="35">
        <f t="shared" si="11"/>
        <v>86.33</v>
      </c>
      <c r="DH6" s="34" t="str">
        <f>IF(DH7="","",IF(DH7="-","【-】","【"&amp;SUBSTITUTE(TEXT(DH7,"#,##0.00"),"-","△")&amp;"】"))</f>
        <v>【79.94】</v>
      </c>
      <c r="DI6" s="35" t="str">
        <f>IF(DI7="",NA(),DI7)</f>
        <v>-</v>
      </c>
      <c r="DJ6" s="35">
        <f t="shared" ref="DJ6:DR6" si="12">IF(DJ7="",NA(),DJ7)</f>
        <v>4.2</v>
      </c>
      <c r="DK6" s="35">
        <f t="shared" si="12"/>
        <v>8.08</v>
      </c>
      <c r="DL6" s="35">
        <f t="shared" si="12"/>
        <v>11.49</v>
      </c>
      <c r="DM6" s="35">
        <f t="shared" si="12"/>
        <v>14.46</v>
      </c>
      <c r="DN6" s="35" t="str">
        <f t="shared" si="12"/>
        <v>-</v>
      </c>
      <c r="DO6" s="35">
        <f t="shared" si="12"/>
        <v>13.77</v>
      </c>
      <c r="DP6" s="35">
        <f t="shared" si="12"/>
        <v>17.260000000000002</v>
      </c>
      <c r="DQ6" s="35">
        <f t="shared" si="12"/>
        <v>27.21</v>
      </c>
      <c r="DR6" s="35">
        <f t="shared" si="12"/>
        <v>32.14</v>
      </c>
      <c r="DS6" s="34" t="str">
        <f>IF(DS7="","",IF(DS7="-","【-】","【"&amp;SUBSTITUTE(TEXT(DS7,"#,##0.00"),"-","△")&amp;"】"))</f>
        <v>【29.16】</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5">
        <f t="shared" ref="EF6:EN6" si="14">IF(EF7="",NA(),EF7)</f>
        <v>0.05</v>
      </c>
      <c r="EG6" s="34">
        <f t="shared" si="14"/>
        <v>0</v>
      </c>
      <c r="EH6" s="34">
        <f t="shared" si="14"/>
        <v>0</v>
      </c>
      <c r="EI6" s="34">
        <f t="shared" si="14"/>
        <v>0</v>
      </c>
      <c r="EJ6" s="35" t="str">
        <f t="shared" si="14"/>
        <v>-</v>
      </c>
      <c r="EK6" s="35">
        <f t="shared" si="14"/>
        <v>0.12</v>
      </c>
      <c r="EL6" s="34">
        <f t="shared" si="14"/>
        <v>0</v>
      </c>
      <c r="EM6" s="34">
        <f t="shared" si="14"/>
        <v>0</v>
      </c>
      <c r="EN6" s="34">
        <f t="shared" si="14"/>
        <v>0</v>
      </c>
      <c r="EO6" s="34" t="str">
        <f>IF(EO7="","",IF(EO7="-","【-】","【"&amp;SUBSTITUTE(TEXT(EO7,"#,##0.00"),"-","△")&amp;"】"))</f>
        <v>【0.01】</v>
      </c>
    </row>
    <row r="7" spans="1:148" s="36" customFormat="1" x14ac:dyDescent="0.15">
      <c r="A7" s="28"/>
      <c r="B7" s="37">
        <v>2019</v>
      </c>
      <c r="C7" s="37">
        <v>432156</v>
      </c>
      <c r="D7" s="37">
        <v>46</v>
      </c>
      <c r="E7" s="37">
        <v>17</v>
      </c>
      <c r="F7" s="37">
        <v>6</v>
      </c>
      <c r="G7" s="37">
        <v>0</v>
      </c>
      <c r="H7" s="37" t="s">
        <v>96</v>
      </c>
      <c r="I7" s="37" t="s">
        <v>97</v>
      </c>
      <c r="J7" s="37" t="s">
        <v>98</v>
      </c>
      <c r="K7" s="37" t="s">
        <v>99</v>
      </c>
      <c r="L7" s="37" t="s">
        <v>100</v>
      </c>
      <c r="M7" s="37" t="s">
        <v>101</v>
      </c>
      <c r="N7" s="38" t="s">
        <v>102</v>
      </c>
      <c r="O7" s="38">
        <v>67.099999999999994</v>
      </c>
      <c r="P7" s="38">
        <v>7.01</v>
      </c>
      <c r="Q7" s="38">
        <v>87.65</v>
      </c>
      <c r="R7" s="38">
        <v>3740</v>
      </c>
      <c r="S7" s="38">
        <v>79694</v>
      </c>
      <c r="T7" s="38">
        <v>683.82</v>
      </c>
      <c r="U7" s="38">
        <v>116.54</v>
      </c>
      <c r="V7" s="38">
        <v>5524</v>
      </c>
      <c r="W7" s="38">
        <v>1.92</v>
      </c>
      <c r="X7" s="38">
        <v>2877.08</v>
      </c>
      <c r="Y7" s="38" t="s">
        <v>102</v>
      </c>
      <c r="Z7" s="38">
        <v>109.35</v>
      </c>
      <c r="AA7" s="38">
        <v>111.55</v>
      </c>
      <c r="AB7" s="38">
        <v>115.46</v>
      </c>
      <c r="AC7" s="38">
        <v>121.51</v>
      </c>
      <c r="AD7" s="38" t="s">
        <v>102</v>
      </c>
      <c r="AE7" s="38">
        <v>102.25</v>
      </c>
      <c r="AF7" s="38">
        <v>103.8</v>
      </c>
      <c r="AG7" s="38">
        <v>101.8</v>
      </c>
      <c r="AH7" s="38">
        <v>100.27</v>
      </c>
      <c r="AI7" s="38">
        <v>99.73</v>
      </c>
      <c r="AJ7" s="38" t="s">
        <v>102</v>
      </c>
      <c r="AK7" s="38">
        <v>0</v>
      </c>
      <c r="AL7" s="38">
        <v>0</v>
      </c>
      <c r="AM7" s="38">
        <v>0</v>
      </c>
      <c r="AN7" s="38">
        <v>0</v>
      </c>
      <c r="AO7" s="38" t="s">
        <v>102</v>
      </c>
      <c r="AP7" s="38">
        <v>12.96</v>
      </c>
      <c r="AQ7" s="38">
        <v>5.81</v>
      </c>
      <c r="AR7" s="38">
        <v>3.87</v>
      </c>
      <c r="AS7" s="38">
        <v>6.23</v>
      </c>
      <c r="AT7" s="38">
        <v>98.62</v>
      </c>
      <c r="AU7" s="38" t="s">
        <v>102</v>
      </c>
      <c r="AV7" s="38">
        <v>16.25</v>
      </c>
      <c r="AW7" s="38">
        <v>28.59</v>
      </c>
      <c r="AX7" s="38">
        <v>50.97</v>
      </c>
      <c r="AY7" s="38">
        <v>77.540000000000006</v>
      </c>
      <c r="AZ7" s="38" t="s">
        <v>102</v>
      </c>
      <c r="BA7" s="38">
        <v>11.03</v>
      </c>
      <c r="BB7" s="38">
        <v>22.04</v>
      </c>
      <c r="BC7" s="38">
        <v>27.44</v>
      </c>
      <c r="BD7" s="38">
        <v>33.43</v>
      </c>
      <c r="BE7" s="38">
        <v>55.53</v>
      </c>
      <c r="BF7" s="38" t="s">
        <v>102</v>
      </c>
      <c r="BG7" s="38">
        <v>926.18</v>
      </c>
      <c r="BH7" s="38">
        <v>254.18</v>
      </c>
      <c r="BI7" s="38">
        <v>161.78</v>
      </c>
      <c r="BJ7" s="38">
        <v>1.43</v>
      </c>
      <c r="BK7" s="38" t="s">
        <v>102</v>
      </c>
      <c r="BL7" s="38">
        <v>238.95</v>
      </c>
      <c r="BM7" s="38">
        <v>169.47</v>
      </c>
      <c r="BN7" s="38">
        <v>512.88</v>
      </c>
      <c r="BO7" s="38">
        <v>641.42999999999995</v>
      </c>
      <c r="BP7" s="38">
        <v>953.26</v>
      </c>
      <c r="BQ7" s="38" t="s">
        <v>102</v>
      </c>
      <c r="BR7" s="38">
        <v>37.99</v>
      </c>
      <c r="BS7" s="38">
        <v>51.04</v>
      </c>
      <c r="BT7" s="38">
        <v>60.04</v>
      </c>
      <c r="BU7" s="38">
        <v>69.41</v>
      </c>
      <c r="BV7" s="38" t="s">
        <v>102</v>
      </c>
      <c r="BW7" s="38">
        <v>53.57</v>
      </c>
      <c r="BX7" s="38">
        <v>53.03</v>
      </c>
      <c r="BY7" s="38">
        <v>51.07</v>
      </c>
      <c r="BZ7" s="38">
        <v>56.93</v>
      </c>
      <c r="CA7" s="38">
        <v>45.31</v>
      </c>
      <c r="CB7" s="38" t="s">
        <v>102</v>
      </c>
      <c r="CC7" s="38">
        <v>479.65</v>
      </c>
      <c r="CD7" s="38">
        <v>357.54</v>
      </c>
      <c r="CE7" s="38">
        <v>305.04000000000002</v>
      </c>
      <c r="CF7" s="38">
        <v>263.68</v>
      </c>
      <c r="CG7" s="38" t="s">
        <v>102</v>
      </c>
      <c r="CH7" s="38">
        <v>310.41000000000003</v>
      </c>
      <c r="CI7" s="38">
        <v>301.77</v>
      </c>
      <c r="CJ7" s="38">
        <v>314.68</v>
      </c>
      <c r="CK7" s="38">
        <v>300.17</v>
      </c>
      <c r="CL7" s="38">
        <v>379.91</v>
      </c>
      <c r="CM7" s="38" t="s">
        <v>102</v>
      </c>
      <c r="CN7" s="38">
        <v>32.42</v>
      </c>
      <c r="CO7" s="38">
        <v>31.64</v>
      </c>
      <c r="CP7" s="38">
        <v>31.96</v>
      </c>
      <c r="CQ7" s="38">
        <v>31.87</v>
      </c>
      <c r="CR7" s="38" t="s">
        <v>102</v>
      </c>
      <c r="CS7" s="38">
        <v>39.9</v>
      </c>
      <c r="CT7" s="38">
        <v>39.799999999999997</v>
      </c>
      <c r="CU7" s="38">
        <v>40.83</v>
      </c>
      <c r="CV7" s="38">
        <v>39.130000000000003</v>
      </c>
      <c r="CW7" s="38">
        <v>33.67</v>
      </c>
      <c r="CX7" s="38" t="s">
        <v>102</v>
      </c>
      <c r="CY7" s="38">
        <v>67.09</v>
      </c>
      <c r="CZ7" s="38">
        <v>67.77</v>
      </c>
      <c r="DA7" s="38">
        <v>68.2</v>
      </c>
      <c r="DB7" s="38">
        <v>68.39</v>
      </c>
      <c r="DC7" s="38" t="s">
        <v>102</v>
      </c>
      <c r="DD7" s="38">
        <v>85.72</v>
      </c>
      <c r="DE7" s="38">
        <v>85.32</v>
      </c>
      <c r="DF7" s="38">
        <v>86</v>
      </c>
      <c r="DG7" s="38">
        <v>86.33</v>
      </c>
      <c r="DH7" s="38">
        <v>79.94</v>
      </c>
      <c r="DI7" s="38" t="s">
        <v>102</v>
      </c>
      <c r="DJ7" s="38">
        <v>4.2</v>
      </c>
      <c r="DK7" s="38">
        <v>8.08</v>
      </c>
      <c r="DL7" s="38">
        <v>11.49</v>
      </c>
      <c r="DM7" s="38">
        <v>14.46</v>
      </c>
      <c r="DN7" s="38" t="s">
        <v>102</v>
      </c>
      <c r="DO7" s="38">
        <v>13.77</v>
      </c>
      <c r="DP7" s="38">
        <v>17.260000000000002</v>
      </c>
      <c r="DQ7" s="38">
        <v>27.21</v>
      </c>
      <c r="DR7" s="38">
        <v>32.14</v>
      </c>
      <c r="DS7" s="38">
        <v>29.16</v>
      </c>
      <c r="DT7" s="38" t="s">
        <v>102</v>
      </c>
      <c r="DU7" s="38">
        <v>0</v>
      </c>
      <c r="DV7" s="38">
        <v>0</v>
      </c>
      <c r="DW7" s="38">
        <v>0</v>
      </c>
      <c r="DX7" s="38">
        <v>0</v>
      </c>
      <c r="DY7" s="38" t="s">
        <v>102</v>
      </c>
      <c r="DZ7" s="38">
        <v>0</v>
      </c>
      <c r="EA7" s="38">
        <v>0</v>
      </c>
      <c r="EB7" s="38">
        <v>0</v>
      </c>
      <c r="EC7" s="38">
        <v>0</v>
      </c>
      <c r="ED7" s="38">
        <v>0</v>
      </c>
      <c r="EE7" s="38" t="s">
        <v>102</v>
      </c>
      <c r="EF7" s="38">
        <v>0.05</v>
      </c>
      <c r="EG7" s="38">
        <v>0</v>
      </c>
      <c r="EH7" s="38">
        <v>0</v>
      </c>
      <c r="EI7" s="38">
        <v>0</v>
      </c>
      <c r="EJ7" s="38" t="s">
        <v>102</v>
      </c>
      <c r="EK7" s="38">
        <v>0.12</v>
      </c>
      <c r="EL7" s="38">
        <v>0</v>
      </c>
      <c r="EM7" s="38">
        <v>0</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2021-01-26T01:34:51Z</cp:lastPrinted>
  <dcterms:created xsi:type="dcterms:W3CDTF">2020-12-04T02:39:00Z</dcterms:created>
  <dcterms:modified xsi:type="dcterms:W3CDTF">2021-01-26T01:34:57Z</dcterms:modified>
  <cp:category/>
</cp:coreProperties>
</file>