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s3\sections\下水道総務\gesomu(従前の古い分)\001 経営係\経営（通知・調査・回答関係）\R2\5030114_公営企業に係る経営比較分析表（令和元年度決算） の分析等について（依頼）\回答\"/>
    </mc:Choice>
  </mc:AlternateContent>
  <xr:revisionPtr revIDLastSave="0" documentId="13_ncr:1_{32437E83-49BF-4F5C-AB6A-42DA56A765C1}" xr6:coauthVersionLast="45" xr6:coauthVersionMax="45" xr10:uidLastSave="{00000000-0000-0000-0000-000000000000}"/>
  <workbookProtection workbookAlgorithmName="SHA-512" workbookHashValue="k6Tp2zHlI5aMf31473l8SLH2WCbdRWYfHwrbM1AD4Wu7ILc0cBk1OZoJSLrt4fsRlOu8EO1j0XeVhhXRE2iiYw==" workbookSaltValue="kE8+2O9/GKsyoarV4UIi1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W10" i="4" s="1"/>
  <c r="P6" i="5"/>
  <c r="P10" i="4" s="1"/>
  <c r="O6" i="5"/>
  <c r="N6" i="5"/>
  <c r="B10" i="4" s="1"/>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D10" i="4"/>
  <c r="I10" i="4"/>
  <c r="BB8" i="4"/>
  <c r="AD8" i="4"/>
  <c r="I8" i="4"/>
  <c r="B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<sst xmlns="http://schemas.openxmlformats.org/spreadsheetml/2006/main" count="236" uniqueCount="117">
  <si>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</si>
  <si>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</si>
  <si>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</si>
  <si>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</si>
  <si>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</si>
  <si>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</si>
  <si>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</si>
  <si>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</si>
  <si>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</si>
  <si>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</si>
  <si>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</si>
  <si>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</si>
  <si>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</si>
  <si>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</si>
  <si>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</si>
  <si>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</si>
  <si>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</si>
  <si>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</si>
  <si>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</si>
  <si>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</si>
  <si>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</si>
  <si>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</si>
  <si>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</si>
  <si>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</si>
  <si>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</si>
  <si>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</si>
  <si>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</si>
  <si>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</si>
  <si>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</si>
  <si>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</si>
  <si>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</si>
  <si>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</si>
  <si>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</si>
  <si>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</si>
  <si>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</si>
  <si>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</si>
  <si>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</si>
  <si>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</si>
  <si>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</si>
  <si>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</si>
  <si>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</si>
  <si>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</si>
  <si>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</si>
  <si>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</si>
  <si>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</si>
  <si>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</si>
  <si>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</si>
  <si>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</si>
  <si>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</si>
  <si>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</si>
  <si>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</si>
  <si>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</si>
  <si>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</si>
  <si>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</si>
  <si>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</si>
  <si>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</si>
  <si>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</si>
  <si>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</si>
  <si>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</si>
  <si>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</si>
  <si>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</si>
  <si>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</si>
  <si>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</si>
  <si>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</si>
  <si>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</si>
  <si>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</si>
  <si>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</si>
  <si>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</si>
  <si>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</si>
  <si>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</si>
  <si>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</si>
  <si>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</si>
  <si>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</si>
  <si>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</si>
  <si>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</si>
  <si>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</si>
  <si>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</si>
  <si>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</si>
  <si>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</si>
  <si>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</si>
  <si>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</si>
  <si>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</si>
  <si>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</si>
  <si>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</si>
  <si>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</si>
  <si>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</si>
  <si>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</si>
  <si>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</si>
  <si>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</si>
  <si>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</si>
  <si>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</si>
  <si>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</si>
  <si>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</si>
  <si>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</si>
  <si>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</si>
  <si>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</si>
  <si>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</si>
  <si>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</si>
  <si>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</si>
  <si>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</si>
  <si>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</si>
  <si>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</si>
  <si>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</si>
  <si>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</si>
  <si>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</si>
  <si>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</si>
  <si>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</si>
  <si>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</si>
  <si>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</si>
  <si>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</si>
  <si>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</si>
  <si>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</si>
  <si>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</si>
  <si>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</si>
  <si>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本市の下水道事業は、経営の健全化や事業の計画性・透明性の向上を図り、長期的に安定した事業運営を行うため、平成27年4月に地方公営企業法を一部適用し、企業会計に移行しました。
　また、将来にわたる持続的な事業経営を見据え、平成29年度から令和8年度を計画期間とした経営戦略を策定し、令和2年3月に、進捗状況を踏まえた改定も行っています。
　今後も支出の抑制と収入の確保に努めるとともに、収入に見合った事業規模となるよう定期的に経営戦略の見直しなどを行っていきます。</t>
    <phoneticPr fontId="4"/>
  </si>
  <si>
    <t>　管渠につきましては、まだ耐用年数を経過していないため、改築・更新には着手しておりません。
　今後は公共下水道と同様に、本市下水道ストックマネジメント計画等に基づき、施設の老朽化度合を見極めながら、予防保全的な修繕や更新を行っていくことにより、市民生活の安全・安心の確保はもちろんのこと、経済的な効率性も追求した安定的な運営を行っていきます。</t>
    <rPh sb="50" eb="52">
      <t>コウキョウ</t>
    </rPh>
    <rPh sb="52" eb="55">
      <t>ゲスイドウ</t>
    </rPh>
    <rPh sb="56" eb="58">
      <t>ドウヨウ</t>
    </rPh>
    <rPh sb="62" eb="65">
      <t>ゲスイドウ</t>
    </rPh>
    <rPh sb="77" eb="78">
      <t>トウ</t>
    </rPh>
    <rPh sb="79" eb="80">
      <t>モト</t>
    </rPh>
    <rPh sb="83" eb="85">
      <t>シセツ</t>
    </rPh>
    <rPh sb="86" eb="89">
      <t>ロウキュウカ</t>
    </rPh>
    <rPh sb="89" eb="91">
      <t>ドア</t>
    </rPh>
    <rPh sb="92" eb="94">
      <t>ミキワ</t>
    </rPh>
    <phoneticPr fontId="4"/>
  </si>
  <si>
    <t>①②経常収支比率は100％を上回って黒字となっており、類似団体平均値も上回っています。累積欠損金もありません。今後もこの水準を維持できるよう、歳出の削減と収入の確保等に努めます。
③④流動比率は100％を下回っていますが平均値を上回っています。企業債残高対事業規模比率は平均値を下回っています。公共下水道と同様に財源の多くを企業債に依存しているため、今後の投資規模が適正であるかの分析や、各年度における償還額の範囲内の額を原則とした借入により、企業債残高の縮減に努めます。
⑤経費回収率は平均値を下回っており、今後も使用料対象経費の削減や水洗化促進による収入確保に努めます。
⑥資本費（減価償却費と企業債利子）が過大であることが高い数値の要因です。今後の投資の適正化を行うことにより、資本費の更なる減額に努めます。
⑦特定環境保全公共下水道としては単独の終末処理場を保有していないため、数値が入っていません。
⑧今年度は類似団体平均及び全国平均のいずれも上回っています。公共用水域の水質保全や使用料収入の確保のために、今後も各種媒体を用いた周知や未接続世帯への戸別訪問を継続し、更なる水洗化率の向上に努めます。</t>
    <rPh sb="92" eb="94">
      <t>リュウドウ</t>
    </rPh>
    <rPh sb="94" eb="96">
      <t>ヒリツ</t>
    </rPh>
    <rPh sb="102" eb="104">
      <t>シタマワ</t>
    </rPh>
    <rPh sb="114" eb="116">
      <t>ウワマワ</t>
    </rPh>
    <rPh sb="136" eb="137">
      <t>サイ</t>
    </rPh>
    <rPh sb="137" eb="139">
      <t>ザンダカ</t>
    </rPh>
    <rPh sb="139" eb="140">
      <t>タイ</t>
    </rPh>
    <rPh sb="140" eb="142">
      <t>ジギョウ</t>
    </rPh>
    <rPh sb="142" eb="144">
      <t>キボ</t>
    </rPh>
    <rPh sb="144" eb="146">
      <t>ヒリツ</t>
    </rPh>
    <rPh sb="147" eb="150">
      <t>ヘイキンチ</t>
    </rPh>
    <rPh sb="151" eb="153">
      <t>シタマワ</t>
    </rPh>
    <rPh sb="159" eb="161">
      <t>コウキョウ</t>
    </rPh>
    <rPh sb="161" eb="164">
      <t>ゲスイドウ</t>
    </rPh>
    <rPh sb="165" eb="167">
      <t>ドウヨウ</t>
    </rPh>
    <rPh sb="168" eb="169">
      <t>ザイ</t>
    </rPh>
    <rPh sb="169" eb="170">
      <t>ゲン</t>
    </rPh>
    <rPh sb="171" eb="172">
      <t>オオ</t>
    </rPh>
    <rPh sb="175" eb="177">
      <t>コンゴ</t>
    </rPh>
    <rPh sb="178" eb="180">
      <t>イゾン</t>
    </rPh>
    <rPh sb="183" eb="185">
      <t>テキセイ</t>
    </rPh>
    <rPh sb="185" eb="187">
      <t>トウシ</t>
    </rPh>
    <rPh sb="187" eb="189">
      <t>キボ</t>
    </rPh>
    <rPh sb="195" eb="197">
      <t>テキセツ</t>
    </rPh>
    <rPh sb="202" eb="204">
      <t>ブンセキ</t>
    </rPh>
    <rPh sb="209" eb="210">
      <t>ガク</t>
    </rPh>
    <rPh sb="221" eb="224">
      <t>ハンイナイ</t>
    </rPh>
    <rPh sb="226" eb="228">
      <t>カリイレ</t>
    </rPh>
    <rPh sb="229" eb="231">
      <t>ゲンソク</t>
    </rPh>
    <rPh sb="234" eb="236">
      <t>キギョウ</t>
    </rPh>
    <rPh sb="236" eb="237">
      <t>サイ</t>
    </rPh>
    <rPh sb="237" eb="239">
      <t>ザンダカ</t>
    </rPh>
    <rPh sb="240" eb="242">
      <t>シュクゲン</t>
    </rPh>
    <rPh sb="243" eb="244">
      <t>ツト</t>
    </rPh>
    <rPh sb="249" eb="251">
      <t>ケイヒ</t>
    </rPh>
    <rPh sb="257" eb="258">
      <t>ヒク</t>
    </rPh>
    <rPh sb="259" eb="261">
      <t>スイジュン</t>
    </rPh>
    <rPh sb="267" eb="269">
      <t>コンゴ</t>
    </rPh>
    <rPh sb="270" eb="272">
      <t>シヨウ</t>
    </rPh>
    <rPh sb="272" eb="273">
      <t>リョウ</t>
    </rPh>
    <rPh sb="273" eb="275">
      <t>タイショウ</t>
    </rPh>
    <rPh sb="275" eb="277">
      <t>ケイヒ</t>
    </rPh>
    <rPh sb="278" eb="280">
      <t>サクゲン</t>
    </rPh>
    <rPh sb="281" eb="284">
      <t>スイセンカ</t>
    </rPh>
    <rPh sb="284" eb="286">
      <t>ソクシン</t>
    </rPh>
    <rPh sb="289" eb="291">
      <t>シュウニュウ</t>
    </rPh>
    <rPh sb="291" eb="293">
      <t>カクホ</t>
    </rPh>
    <rPh sb="293" eb="294">
      <t>ツト</t>
    </rPh>
    <rPh sb="324" eb="326">
      <t>コンゴ</t>
    </rPh>
    <rPh sb="327" eb="329">
      <t>トウシ</t>
    </rPh>
    <rPh sb="330" eb="333">
      <t>テキセイカ</t>
    </rPh>
    <rPh sb="371" eb="373">
      <t>トクテイ</t>
    </rPh>
    <rPh sb="374" eb="376">
      <t>ホゼン</t>
    </rPh>
    <rPh sb="376" eb="378">
      <t>コウキョウ</t>
    </rPh>
    <rPh sb="378" eb="381">
      <t>ゲスイドウ</t>
    </rPh>
    <rPh sb="386" eb="388">
      <t>タンドク</t>
    </rPh>
    <rPh sb="389" eb="391">
      <t>シュウマツ</t>
    </rPh>
    <rPh sb="391" eb="394">
      <t>ショリジョウ</t>
    </rPh>
    <rPh sb="395" eb="397">
      <t>ホユウ</t>
    </rPh>
    <rPh sb="406" eb="409">
      <t>コンネンド</t>
    </rPh>
    <rPh sb="410" eb="412">
      <t>ルイジ</t>
    </rPh>
    <rPh sb="412" eb="414">
      <t>ダンタイ</t>
    </rPh>
    <rPh sb="414" eb="416">
      <t>ヘイキン</t>
    </rPh>
    <rPh sb="416" eb="417">
      <t>オヨ</t>
    </rPh>
    <rPh sb="418" eb="420">
      <t>ゼンコク</t>
    </rPh>
    <rPh sb="420" eb="422">
      <t>ヘイキン</t>
    </rPh>
    <rPh sb="427" eb="429">
      <t>ウワマワ</t>
    </rPh>
    <rPh sb="439" eb="442">
      <t>スイセンカ</t>
    </rPh>
    <rPh sb="442" eb="443">
      <t>リツ</t>
    </rPh>
    <rPh sb="444" eb="446">
      <t>コウジョウ</t>
    </rPh>
    <rPh sb="447" eb="448">
      <t>ツト</t>
    </rPh>
    <rPh sb="489" eb="490">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</si>
</sst>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15-43B8-B3D9-97317A4335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c:ext xmlns:c16="http://schemas.microsoft.com/office/drawing/2014/chart" uri="{C3380CC4-5D6E-409C-BE32-E72D297353CC}">
              <c16:uniqueId val="{00000001-BD15-43B8-B3D9-97317A4335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12-4F8E-8FE4-5383D7E71D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c:ext xmlns:c16="http://schemas.microsoft.com/office/drawing/2014/chart" uri="{C3380CC4-5D6E-409C-BE32-E72D297353CC}">
              <c16:uniqueId val="{00000001-9512-4F8E-8FE4-5383D7E71D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74.23</c:v>
                </c:pt>
                <c:pt idx="1">
                  <c:v>75.180000000000007</c:v>
                </c:pt>
                <c:pt idx="2">
                  <c:v>76.239999999999995</c:v>
                </c:pt>
                <c:pt idx="3">
                  <c:v>79.650000000000006</c:v>
                </c:pt>
                <c:pt idx="4">
                  <c:v>84.23</c:v>
                </c:pt>
              </c:numCache>
            </c:numRef>
          </c:val>
          <c:extLst>
            <c:ext xmlns:c16="http://schemas.microsoft.com/office/drawing/2014/chart" uri="{C3380CC4-5D6E-409C-BE32-E72D297353CC}">
              <c16:uniqueId val="{00000000-ED30-42D1-8777-3A81125D56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c:ext xmlns:c16="http://schemas.microsoft.com/office/drawing/2014/chart" uri="{C3380CC4-5D6E-409C-BE32-E72D297353CC}">
              <c16:uniqueId val="{00000001-ED30-42D1-8777-3A81125D56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94.14</c:v>
                </c:pt>
                <c:pt idx="1">
                  <c:v>109.99</c:v>
                </c:pt>
                <c:pt idx="2">
                  <c:v>118.04</c:v>
                </c:pt>
                <c:pt idx="3">
                  <c:v>118.94</c:v>
                </c:pt>
                <c:pt idx="4">
                  <c:v>121.84</c:v>
                </c:pt>
              </c:numCache>
            </c:numRef>
          </c:val>
          <c:extLst>
            <c:ext xmlns:c16="http://schemas.microsoft.com/office/drawing/2014/chart" uri="{C3380CC4-5D6E-409C-BE32-E72D297353CC}">
              <c16:uniqueId val="{00000000-0758-4FB5-896F-1D5D0E52DE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98.32</c:v>
                </c:pt>
                <c:pt idx="1">
                  <c:v>100.85</c:v>
                </c:pt>
                <c:pt idx="2">
                  <c:v>102.13</c:v>
                </c:pt>
                <c:pt idx="3">
                  <c:v>101.72</c:v>
                </c:pt>
                <c:pt idx="4">
                  <c:v>102.73</c:v>
                </c:pt>
              </c:numCache>
            </c:numRef>
          </c:val>
          <c:smooth val="0"/>
          <c:extLst>
            <c:ext xmlns:c16="http://schemas.microsoft.com/office/drawing/2014/chart" uri="{C3380CC4-5D6E-409C-BE32-E72D297353CC}">
              <c16:uniqueId val="{00000001-0758-4FB5-896F-1D5D0E52DE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2.68</c:v>
                </c:pt>
                <c:pt idx="1">
                  <c:v>5.24</c:v>
                </c:pt>
                <c:pt idx="2">
                  <c:v>7.36</c:v>
                </c:pt>
                <c:pt idx="3">
                  <c:v>9.61</c:v>
                </c:pt>
                <c:pt idx="4">
                  <c:v>11.72</c:v>
                </c:pt>
              </c:numCache>
            </c:numRef>
          </c:val>
          <c:extLst>
            <c:ext xmlns:c16="http://schemas.microsoft.com/office/drawing/2014/chart" uri="{C3380CC4-5D6E-409C-BE32-E72D297353CC}">
              <c16:uniqueId val="{00000000-0A82-4232-B27B-4AD0BE704F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17.72</c:v>
                </c:pt>
                <c:pt idx="1">
                  <c:v>22.77</c:v>
                </c:pt>
                <c:pt idx="2">
                  <c:v>23.93</c:v>
                </c:pt>
                <c:pt idx="3">
                  <c:v>24.68</c:v>
                </c:pt>
                <c:pt idx="4">
                  <c:v>24.68</c:v>
                </c:pt>
              </c:numCache>
            </c:numRef>
          </c:val>
          <c:smooth val="0"/>
          <c:extLst>
            <c:ext xmlns:c16="http://schemas.microsoft.com/office/drawing/2014/chart" uri="{C3380CC4-5D6E-409C-BE32-E72D297353CC}">
              <c16:uniqueId val="{00000001-0A82-4232-B27B-4AD0BE704F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2D-488E-85B4-D60385FB07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582D-488E-85B4-D60385FB07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17.48</c:v>
                </c:pt>
                <c:pt idx="1">
                  <c:v>0</c:v>
                </c:pt>
                <c:pt idx="2">
                  <c:v>0</c:v>
                </c:pt>
                <c:pt idx="3">
                  <c:v>0</c:v>
                </c:pt>
                <c:pt idx="4">
                  <c:v>0</c:v>
                </c:pt>
              </c:numCache>
            </c:numRef>
          </c:val>
          <c:extLst>
            <c:ext xmlns:c16="http://schemas.microsoft.com/office/drawing/2014/chart" uri="{C3380CC4-5D6E-409C-BE32-E72D297353CC}">
              <c16:uniqueId val="{00000000-7DC5-4966-966F-3B33C0EB56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201.29</c:v>
                </c:pt>
                <c:pt idx="1">
                  <c:v>110.77</c:v>
                </c:pt>
                <c:pt idx="2">
                  <c:v>109.51</c:v>
                </c:pt>
                <c:pt idx="3">
                  <c:v>112.88</c:v>
                </c:pt>
                <c:pt idx="4">
                  <c:v>94.97</c:v>
                </c:pt>
              </c:numCache>
            </c:numRef>
          </c:val>
          <c:smooth val="0"/>
          <c:extLst>
            <c:ext xmlns:c16="http://schemas.microsoft.com/office/drawing/2014/chart" uri="{C3380CC4-5D6E-409C-BE32-E72D297353CC}">
              <c16:uniqueId val="{00000001-7DC5-4966-966F-3B33C0EB56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53.25</c:v>
                </c:pt>
                <c:pt idx="1">
                  <c:v>77.260000000000005</c:v>
                </c:pt>
                <c:pt idx="2">
                  <c:v>71.099999999999994</c:v>
                </c:pt>
                <c:pt idx="3">
                  <c:v>78.72</c:v>
                </c:pt>
                <c:pt idx="4">
                  <c:v>73.08</c:v>
                </c:pt>
              </c:numCache>
            </c:numRef>
          </c:val>
          <c:extLst>
            <c:ext xmlns:c16="http://schemas.microsoft.com/office/drawing/2014/chart" uri="{C3380CC4-5D6E-409C-BE32-E72D297353CC}">
              <c16:uniqueId val="{00000000-D07E-4FC8-ACB7-25CCA3BFA4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81.19</c:v>
                </c:pt>
                <c:pt idx="1">
                  <c:v>46.78</c:v>
                </c:pt>
                <c:pt idx="2">
                  <c:v>47.44</c:v>
                </c:pt>
                <c:pt idx="3">
                  <c:v>49.18</c:v>
                </c:pt>
                <c:pt idx="4">
                  <c:v>47.72</c:v>
                </c:pt>
              </c:numCache>
            </c:numRef>
          </c:val>
          <c:smooth val="0"/>
          <c:extLst>
            <c:ext xmlns:c16="http://schemas.microsoft.com/office/drawing/2014/chart" uri="{C3380CC4-5D6E-409C-BE32-E72D297353CC}">
              <c16:uniqueId val="{00000001-D07E-4FC8-ACB7-25CCA3BFA4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768.49</c:v>
                </c:pt>
                <c:pt idx="1">
                  <c:v>793.21</c:v>
                </c:pt>
                <c:pt idx="2">
                  <c:v>849.86</c:v>
                </c:pt>
                <c:pt idx="3">
                  <c:v>831.8</c:v>
                </c:pt>
                <c:pt idx="4">
                  <c:v>745.49</c:v>
                </c:pt>
              </c:numCache>
            </c:numRef>
          </c:val>
          <c:extLst>
            <c:ext xmlns:c16="http://schemas.microsoft.com/office/drawing/2014/chart" uri="{C3380CC4-5D6E-409C-BE32-E72D297353CC}">
              <c16:uniqueId val="{00000000-B992-439F-A0AF-2258D119A7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B992-439F-A0AF-2258D119A7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60.26</c:v>
                </c:pt>
                <c:pt idx="1">
                  <c:v>59.42</c:v>
                </c:pt>
                <c:pt idx="2">
                  <c:v>71.8</c:v>
                </c:pt>
                <c:pt idx="3">
                  <c:v>68.61</c:v>
                </c:pt>
                <c:pt idx="4">
                  <c:v>71.59</c:v>
                </c:pt>
              </c:numCache>
            </c:numRef>
          </c:val>
          <c:extLst>
            <c:ext xmlns:c16="http://schemas.microsoft.com/office/drawing/2014/chart" uri="{C3380CC4-5D6E-409C-BE32-E72D297353CC}">
              <c16:uniqueId val="{00000000-C954-4F95-B99B-245FE078E5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c:ext xmlns:c16="http://schemas.microsoft.com/office/drawing/2014/chart" uri="{C3380CC4-5D6E-409C-BE32-E72D297353CC}">
              <c16:uniqueId val="{00000001-C954-4F95-B99B-245FE078E5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287.23</c:v>
                </c:pt>
                <c:pt idx="1">
                  <c:v>291.94</c:v>
                </c:pt>
                <c:pt idx="2">
                  <c:v>241.88</c:v>
                </c:pt>
                <c:pt idx="3">
                  <c:v>252.78</c:v>
                </c:pt>
                <c:pt idx="4">
                  <c:v>255.22</c:v>
                </c:pt>
              </c:numCache>
            </c:numRef>
          </c:val>
          <c:extLst>
            <c:ext xmlns:c16="http://schemas.microsoft.com/office/drawing/2014/chart" uri="{C3380CC4-5D6E-409C-BE32-E72D297353CC}">
              <c16:uniqueId val="{00000000-3617-49D3-B062-C9E1390C95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c:ext xmlns:c16="http://schemas.microsoft.com/office/drawing/2014/chart" uri="{C3380CC4-5D6E-409C-BE32-E72D297353CC}">
              <c16:uniqueId val="{00000001-3617-49D3-B062-C9E1390C95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八代市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126667</v>
      </c>
      <c r="AM8" s="69"/>
      <c r="AN8" s="69"/>
      <c r="AO8" s="69"/>
      <c r="AP8" s="69"/>
      <c r="AQ8" s="69"/>
      <c r="AR8" s="69"/>
      <c r="AS8" s="69"/>
      <c r="AT8" s="68">
        <f>データ!T6</f>
        <v>681.36</v>
      </c>
      <c r="AU8" s="68"/>
      <c r="AV8" s="68"/>
      <c r="AW8" s="68"/>
      <c r="AX8" s="68"/>
      <c r="AY8" s="68"/>
      <c r="AZ8" s="68"/>
      <c r="BA8" s="68"/>
      <c r="BB8" s="68">
        <f>データ!U6</f>
        <v>185.9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45.46</v>
      </c>
      <c r="J10" s="68"/>
      <c r="K10" s="68"/>
      <c r="L10" s="68"/>
      <c r="M10" s="68"/>
      <c r="N10" s="68"/>
      <c r="O10" s="68"/>
      <c r="P10" s="68">
        <f>データ!P6</f>
        <v>5.15</v>
      </c>
      <c r="Q10" s="68"/>
      <c r="R10" s="68"/>
      <c r="S10" s="68"/>
      <c r="T10" s="68"/>
      <c r="U10" s="68"/>
      <c r="V10" s="68"/>
      <c r="W10" s="68">
        <f>データ!Q6</f>
        <v>94.76</v>
      </c>
      <c r="X10" s="68"/>
      <c r="Y10" s="68"/>
      <c r="Z10" s="68"/>
      <c r="AA10" s="68"/>
      <c r="AB10" s="68"/>
      <c r="AC10" s="68"/>
      <c r="AD10" s="69">
        <f>データ!R6</f>
        <v>3760</v>
      </c>
      <c r="AE10" s="69"/>
      <c r="AF10" s="69"/>
      <c r="AG10" s="69"/>
      <c r="AH10" s="69"/>
      <c r="AI10" s="69"/>
      <c r="AJ10" s="69"/>
      <c r="AK10" s="2"/>
      <c r="AL10" s="69">
        <f>データ!V6</f>
        <v>6492</v>
      </c>
      <c r="AM10" s="69"/>
      <c r="AN10" s="69"/>
      <c r="AO10" s="69"/>
      <c r="AP10" s="69"/>
      <c r="AQ10" s="69"/>
      <c r="AR10" s="69"/>
      <c r="AS10" s="69"/>
      <c r="AT10" s="68">
        <f>データ!W6</f>
        <v>2.09</v>
      </c>
      <c r="AU10" s="68"/>
      <c r="AV10" s="68"/>
      <c r="AW10" s="68"/>
      <c r="AX10" s="68"/>
      <c r="AY10" s="68"/>
      <c r="AZ10" s="68"/>
      <c r="BA10" s="68"/>
      <c r="BB10" s="68">
        <f>データ!X6</f>
        <v>3106.22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AnPBtVA93xCwfk5qVUigYT+8KYq2/U3JlbASr4esoDyWSy8RWlzwvX98Wyybc79oa7xR26huIg5k1H05ujSJ7w==" saltValue="te3Bif5hwW2PfZp7riTl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432024</v>
      </c>
      <c r="D6" s="33">
        <f t="shared" si="3"/>
        <v>46</v>
      </c>
      <c r="E6" s="33">
        <f t="shared" si="3"/>
        <v>17</v>
      </c>
      <c r="F6" s="33">
        <f t="shared" si="3"/>
        <v>4</v>
      </c>
      <c r="G6" s="33">
        <f t="shared" si="3"/>
        <v>0</v>
      </c>
      <c r="H6" s="33" t="str">
        <f t="shared" si="3"/>
        <v>熊本県　八代市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45.46</v>
      </c>
      <c r="P6" s="34">
        <f t="shared" si="3"/>
        <v>5.15</v>
      </c>
      <c r="Q6" s="34">
        <f t="shared" si="3"/>
        <v>94.76</v>
      </c>
      <c r="R6" s="34">
        <f t="shared" si="3"/>
        <v>3760</v>
      </c>
      <c r="S6" s="34">
        <f t="shared" si="3"/>
        <v>126667</v>
      </c>
      <c r="T6" s="34">
        <f t="shared" si="3"/>
        <v>681.36</v>
      </c>
      <c r="U6" s="34">
        <f t="shared" si="3"/>
        <v>185.9</v>
      </c>
      <c r="V6" s="34">
        <f t="shared" si="3"/>
        <v>6492</v>
      </c>
      <c r="W6" s="34">
        <f t="shared" si="3"/>
        <v>2.09</v>
      </c>
      <c r="X6" s="34">
        <f t="shared" si="3"/>
        <v>3106.22</v>
      </c>
      <c r="Y6" s="35">
        <f>IF(Y7="",NA(),Y7)</f>
        <v>94.14</v>
      </c>
      <c r="Z6" s="35">
        <f t="shared" ref="Z6:AH6" si="4">IF(Z7="",NA(),Z7)</f>
        <v>109.99</v>
      </c>
      <c r="AA6" s="35">
        <f t="shared" si="4"/>
        <v>118.04</v>
      </c>
      <c r="AB6" s="35">
        <f t="shared" si="4"/>
        <v>118.94</v>
      </c>
      <c r="AC6" s="35">
        <f t="shared" si="4"/>
        <v>121.84</v>
      </c>
      <c r="AD6" s="35">
        <f t="shared" si="4"/>
        <v>98.32</v>
      </c>
      <c r="AE6" s="35">
        <f t="shared" si="4"/>
        <v>100.85</v>
      </c>
      <c r="AF6" s="35">
        <f t="shared" si="4"/>
        <v>102.13</v>
      </c>
      <c r="AG6" s="35">
        <f t="shared" si="4"/>
        <v>101.72</v>
      </c>
      <c r="AH6" s="35">
        <f t="shared" si="4"/>
        <v>102.73</v>
      </c>
      <c r="AI6" s="34" t="str">
        <f>IF(AI7="","",IF(AI7="-","【-】","【"&amp;SUBSTITUTE(TEXT(AI7,"#,##0.00"),"-","△")&amp;"】"))</f>
        <v>【102.87】</v>
      </c>
      <c r="AJ6" s="35">
        <f>IF(AJ7="",NA(),AJ7)</f>
        <v>17.48</v>
      </c>
      <c r="AK6" s="34">
        <f t="shared" ref="AK6:AS6" si="5">IF(AK7="",NA(),AK7)</f>
        <v>0</v>
      </c>
      <c r="AL6" s="34">
        <f t="shared" si="5"/>
        <v>0</v>
      </c>
      <c r="AM6" s="34">
        <f t="shared" si="5"/>
        <v>0</v>
      </c>
      <c r="AN6" s="34">
        <f t="shared" si="5"/>
        <v>0</v>
      </c>
      <c r="AO6" s="35">
        <f t="shared" si="5"/>
        <v>201.29</v>
      </c>
      <c r="AP6" s="35">
        <f t="shared" si="5"/>
        <v>110.77</v>
      </c>
      <c r="AQ6" s="35">
        <f t="shared" si="5"/>
        <v>109.51</v>
      </c>
      <c r="AR6" s="35">
        <f t="shared" si="5"/>
        <v>112.88</v>
      </c>
      <c r="AS6" s="35">
        <f t="shared" si="5"/>
        <v>94.97</v>
      </c>
      <c r="AT6" s="34" t="str">
        <f>IF(AT7="","",IF(AT7="-","【-】","【"&amp;SUBSTITUTE(TEXT(AT7,"#,##0.00"),"-","△")&amp;"】"))</f>
        <v>【76.63】</v>
      </c>
      <c r="AU6" s="35">
        <f>IF(AU7="",NA(),AU7)</f>
        <v>53.25</v>
      </c>
      <c r="AV6" s="35">
        <f t="shared" ref="AV6:BD6" si="6">IF(AV7="",NA(),AV7)</f>
        <v>77.260000000000005</v>
      </c>
      <c r="AW6" s="35">
        <f t="shared" si="6"/>
        <v>71.099999999999994</v>
      </c>
      <c r="AX6" s="35">
        <f t="shared" si="6"/>
        <v>78.72</v>
      </c>
      <c r="AY6" s="35">
        <f t="shared" si="6"/>
        <v>73.08</v>
      </c>
      <c r="AZ6" s="35">
        <f t="shared" si="6"/>
        <v>81.19</v>
      </c>
      <c r="BA6" s="35">
        <f t="shared" si="6"/>
        <v>46.78</v>
      </c>
      <c r="BB6" s="35">
        <f t="shared" si="6"/>
        <v>47.44</v>
      </c>
      <c r="BC6" s="35">
        <f t="shared" si="6"/>
        <v>49.18</v>
      </c>
      <c r="BD6" s="35">
        <f t="shared" si="6"/>
        <v>47.72</v>
      </c>
      <c r="BE6" s="34" t="str">
        <f>IF(BE7="","",IF(BE7="-","【-】","【"&amp;SUBSTITUTE(TEXT(BE7,"#,##0.00"),"-","△")&amp;"】"))</f>
        <v>【49.61】</v>
      </c>
      <c r="BF6" s="35">
        <f>IF(BF7="",NA(),BF7)</f>
        <v>768.49</v>
      </c>
      <c r="BG6" s="35">
        <f t="shared" ref="BG6:BO6" si="7">IF(BG7="",NA(),BG7)</f>
        <v>793.21</v>
      </c>
      <c r="BH6" s="35">
        <f t="shared" si="7"/>
        <v>849.86</v>
      </c>
      <c r="BI6" s="35">
        <f t="shared" si="7"/>
        <v>831.8</v>
      </c>
      <c r="BJ6" s="35">
        <f t="shared" si="7"/>
        <v>745.49</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60.26</v>
      </c>
      <c r="BR6" s="35">
        <f t="shared" ref="BR6:BZ6" si="8">IF(BR7="",NA(),BR7)</f>
        <v>59.42</v>
      </c>
      <c r="BS6" s="35">
        <f t="shared" si="8"/>
        <v>71.8</v>
      </c>
      <c r="BT6" s="35">
        <f t="shared" si="8"/>
        <v>68.61</v>
      </c>
      <c r="BU6" s="35">
        <f t="shared" si="8"/>
        <v>71.59</v>
      </c>
      <c r="BV6" s="35">
        <f t="shared" si="8"/>
        <v>49.22</v>
      </c>
      <c r="BW6" s="35">
        <f t="shared" si="8"/>
        <v>69.87</v>
      </c>
      <c r="BX6" s="35">
        <f t="shared" si="8"/>
        <v>74.3</v>
      </c>
      <c r="BY6" s="35">
        <f t="shared" si="8"/>
        <v>72.260000000000005</v>
      </c>
      <c r="BZ6" s="35">
        <f t="shared" si="8"/>
        <v>71.84</v>
      </c>
      <c r="CA6" s="34" t="str">
        <f>IF(CA7="","",IF(CA7="-","【-】","【"&amp;SUBSTITUTE(TEXT(CA7,"#,##0.00"),"-","△")&amp;"】"))</f>
        <v>【74.17】</v>
      </c>
      <c r="CB6" s="35">
        <f>IF(CB7="",NA(),CB7)</f>
        <v>287.23</v>
      </c>
      <c r="CC6" s="35">
        <f t="shared" ref="CC6:CK6" si="9">IF(CC7="",NA(),CC7)</f>
        <v>291.94</v>
      </c>
      <c r="CD6" s="35">
        <f t="shared" si="9"/>
        <v>241.88</v>
      </c>
      <c r="CE6" s="35">
        <f t="shared" si="9"/>
        <v>252.78</v>
      </c>
      <c r="CF6" s="35">
        <f t="shared" si="9"/>
        <v>255.22</v>
      </c>
      <c r="CG6" s="35">
        <f t="shared" si="9"/>
        <v>332.02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42.9</v>
      </c>
      <c r="CT6" s="35">
        <f t="shared" si="10"/>
        <v>43.36</v>
      </c>
      <c r="CU6" s="35">
        <f t="shared" si="10"/>
        <v>42.56</v>
      </c>
      <c r="CV6" s="35">
        <f t="shared" si="10"/>
        <v>42.47</v>
      </c>
      <c r="CW6" s="34" t="str">
        <f>IF(CW7="","",IF(CW7="-","【-】","【"&amp;SUBSTITUTE(TEXT(CW7,"#,##0.00"),"-","△")&amp;"】"))</f>
        <v>【42.86】</v>
      </c>
      <c r="CX6" s="35">
        <f>IF(CX7="",NA(),CX7)</f>
        <v>74.23</v>
      </c>
      <c r="CY6" s="35">
        <f t="shared" ref="CY6:DG6" si="11">IF(CY7="",NA(),CY7)</f>
        <v>75.180000000000007</v>
      </c>
      <c r="CZ6" s="35">
        <f t="shared" si="11"/>
        <v>76.239999999999995</v>
      </c>
      <c r="DA6" s="35">
        <f t="shared" si="11"/>
        <v>79.650000000000006</v>
      </c>
      <c r="DB6" s="35">
        <f t="shared" si="11"/>
        <v>84.23</v>
      </c>
      <c r="DC6" s="35">
        <f t="shared" si="11"/>
        <v>68.83</v>
      </c>
      <c r="DD6" s="35">
        <f t="shared" si="11"/>
        <v>83.5</v>
      </c>
      <c r="DE6" s="35">
        <f t="shared" si="11"/>
        <v>83.06</v>
      </c>
      <c r="DF6" s="35">
        <f t="shared" si="11"/>
        <v>83.32</v>
      </c>
      <c r="DG6" s="35">
        <f t="shared" si="11"/>
        <v>83.75</v>
      </c>
      <c r="DH6" s="34" t="str">
        <f>IF(DH7="","",IF(DH7="-","【-】","【"&amp;SUBSTITUTE(TEXT(DH7,"#,##0.00"),"-","△")&amp;"】"))</f>
        <v>【84.20】</v>
      </c>
      <c r="DI6" s="35">
        <f>IF(DI7="",NA(),DI7)</f>
        <v>2.68</v>
      </c>
      <c r="DJ6" s="35">
        <f t="shared" ref="DJ6:DR6" si="12">IF(DJ7="",NA(),DJ7)</f>
        <v>5.24</v>
      </c>
      <c r="DK6" s="35">
        <f t="shared" si="12"/>
        <v>7.36</v>
      </c>
      <c r="DL6" s="35">
        <f t="shared" si="12"/>
        <v>9.61</v>
      </c>
      <c r="DM6" s="35">
        <f t="shared" si="12"/>
        <v>11.72</v>
      </c>
      <c r="DN6" s="35">
        <f t="shared" si="12"/>
        <v>17.72</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0.26</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432024</v>
      </c>
      <c r="D7" s="37">
        <v>46</v>
      </c>
      <c r="E7" s="37">
        <v>17</v>
      </c>
      <c r="F7" s="37">
        <v>4</v>
      </c>
      <c r="G7" s="37">
        <v>0</v>
      </c>
      <c r="H7" s="37" t="s">
        <v>96</v>
      </c>
      <c r="I7" s="37" t="s">
        <v>97</v>
      </c>
      <c r="J7" s="37" t="s">
        <v>98</v>
      </c>
      <c r="K7" s="37" t="s">
        <v>99</v>
      </c>
      <c r="L7" s="37" t="s">
        <v>100</v>
      </c>
      <c r="M7" s="37" t="s">
        <v>101</v>
      </c>
      <c r="N7" s="38" t="s">
        <v>102</v>
      </c>
      <c r="O7" s="38">
        <v>45.46</v>
      </c>
      <c r="P7" s="38">
        <v>5.15</v>
      </c>
      <c r="Q7" s="38">
        <v>94.76</v>
      </c>
      <c r="R7" s="38">
        <v>3760</v>
      </c>
      <c r="S7" s="38">
        <v>126667</v>
      </c>
      <c r="T7" s="38">
        <v>681.36</v>
      </c>
      <c r="U7" s="38">
        <v>185.9</v>
      </c>
      <c r="V7" s="38">
        <v>6492</v>
      </c>
      <c r="W7" s="38">
        <v>2.09</v>
      </c>
      <c r="X7" s="38">
        <v>3106.22</v>
      </c>
      <c r="Y7" s="38">
        <v>94.14</v>
      </c>
      <c r="Z7" s="38">
        <v>109.99</v>
      </c>
      <c r="AA7" s="38">
        <v>118.04</v>
      </c>
      <c r="AB7" s="38">
        <v>118.94</v>
      </c>
      <c r="AC7" s="38">
        <v>121.84</v>
      </c>
      <c r="AD7" s="38">
        <v>98.32</v>
      </c>
      <c r="AE7" s="38">
        <v>100.85</v>
      </c>
      <c r="AF7" s="38">
        <v>102.13</v>
      </c>
      <c r="AG7" s="38">
        <v>101.72</v>
      </c>
      <c r="AH7" s="38">
        <v>102.73</v>
      </c>
      <c r="AI7" s="38">
        <v>102.87</v>
      </c>
      <c r="AJ7" s="38">
        <v>17.48</v>
      </c>
      <c r="AK7" s="38">
        <v>0</v>
      </c>
      <c r="AL7" s="38">
        <v>0</v>
      </c>
      <c r="AM7" s="38">
        <v>0</v>
      </c>
      <c r="AN7" s="38">
        <v>0</v>
      </c>
      <c r="AO7" s="38">
        <v>201.29</v>
      </c>
      <c r="AP7" s="38">
        <v>110.77</v>
      </c>
      <c r="AQ7" s="38">
        <v>109.51</v>
      </c>
      <c r="AR7" s="38">
        <v>112.88</v>
      </c>
      <c r="AS7" s="38">
        <v>94.97</v>
      </c>
      <c r="AT7" s="38">
        <v>76.63</v>
      </c>
      <c r="AU7" s="38">
        <v>53.25</v>
      </c>
      <c r="AV7" s="38">
        <v>77.260000000000005</v>
      </c>
      <c r="AW7" s="38">
        <v>71.099999999999994</v>
      </c>
      <c r="AX7" s="38">
        <v>78.72</v>
      </c>
      <c r="AY7" s="38">
        <v>73.08</v>
      </c>
      <c r="AZ7" s="38">
        <v>81.19</v>
      </c>
      <c r="BA7" s="38">
        <v>46.78</v>
      </c>
      <c r="BB7" s="38">
        <v>47.44</v>
      </c>
      <c r="BC7" s="38">
        <v>49.18</v>
      </c>
      <c r="BD7" s="38">
        <v>47.72</v>
      </c>
      <c r="BE7" s="38">
        <v>49.61</v>
      </c>
      <c r="BF7" s="38">
        <v>768.49</v>
      </c>
      <c r="BG7" s="38">
        <v>793.21</v>
      </c>
      <c r="BH7" s="38">
        <v>849.86</v>
      </c>
      <c r="BI7" s="38">
        <v>831.8</v>
      </c>
      <c r="BJ7" s="38">
        <v>745.49</v>
      </c>
      <c r="BK7" s="38">
        <v>1673.47</v>
      </c>
      <c r="BL7" s="38">
        <v>1298.9100000000001</v>
      </c>
      <c r="BM7" s="38">
        <v>1243.71</v>
      </c>
      <c r="BN7" s="38">
        <v>1194.1500000000001</v>
      </c>
      <c r="BO7" s="38">
        <v>1206.79</v>
      </c>
      <c r="BP7" s="38">
        <v>1218.7</v>
      </c>
      <c r="BQ7" s="38">
        <v>60.26</v>
      </c>
      <c r="BR7" s="38">
        <v>59.42</v>
      </c>
      <c r="BS7" s="38">
        <v>71.8</v>
      </c>
      <c r="BT7" s="38">
        <v>68.61</v>
      </c>
      <c r="BU7" s="38">
        <v>71.59</v>
      </c>
      <c r="BV7" s="38">
        <v>49.22</v>
      </c>
      <c r="BW7" s="38">
        <v>69.87</v>
      </c>
      <c r="BX7" s="38">
        <v>74.3</v>
      </c>
      <c r="BY7" s="38">
        <v>72.260000000000005</v>
      </c>
      <c r="BZ7" s="38">
        <v>71.84</v>
      </c>
      <c r="CA7" s="38">
        <v>74.17</v>
      </c>
      <c r="CB7" s="38">
        <v>287.23</v>
      </c>
      <c r="CC7" s="38">
        <v>291.94</v>
      </c>
      <c r="CD7" s="38">
        <v>241.88</v>
      </c>
      <c r="CE7" s="38">
        <v>252.78</v>
      </c>
      <c r="CF7" s="38">
        <v>255.22</v>
      </c>
      <c r="CG7" s="38">
        <v>332.02</v>
      </c>
      <c r="CH7" s="38">
        <v>234.96</v>
      </c>
      <c r="CI7" s="38">
        <v>221.81</v>
      </c>
      <c r="CJ7" s="38">
        <v>230.02</v>
      </c>
      <c r="CK7" s="38">
        <v>228.47</v>
      </c>
      <c r="CL7" s="38">
        <v>218.56</v>
      </c>
      <c r="CM7" s="38" t="s">
        <v>102</v>
      </c>
      <c r="CN7" s="38" t="s">
        <v>102</v>
      </c>
      <c r="CO7" s="38" t="s">
        <v>102</v>
      </c>
      <c r="CP7" s="38" t="s">
        <v>102</v>
      </c>
      <c r="CQ7" s="38" t="s">
        <v>102</v>
      </c>
      <c r="CR7" s="38">
        <v>36.65</v>
      </c>
      <c r="CS7" s="38">
        <v>42.9</v>
      </c>
      <c r="CT7" s="38">
        <v>43.36</v>
      </c>
      <c r="CU7" s="38">
        <v>42.56</v>
      </c>
      <c r="CV7" s="38">
        <v>42.47</v>
      </c>
      <c r="CW7" s="38">
        <v>42.86</v>
      </c>
      <c r="CX7" s="38">
        <v>74.23</v>
      </c>
      <c r="CY7" s="38">
        <v>75.180000000000007</v>
      </c>
      <c r="CZ7" s="38">
        <v>76.239999999999995</v>
      </c>
      <c r="DA7" s="38">
        <v>79.650000000000006</v>
      </c>
      <c r="DB7" s="38">
        <v>84.23</v>
      </c>
      <c r="DC7" s="38">
        <v>68.83</v>
      </c>
      <c r="DD7" s="38">
        <v>83.5</v>
      </c>
      <c r="DE7" s="38">
        <v>83.06</v>
      </c>
      <c r="DF7" s="38">
        <v>83.32</v>
      </c>
      <c r="DG7" s="38">
        <v>83.75</v>
      </c>
      <c r="DH7" s="38">
        <v>84.2</v>
      </c>
      <c r="DI7" s="38">
        <v>2.68</v>
      </c>
      <c r="DJ7" s="38">
        <v>5.24</v>
      </c>
      <c r="DK7" s="38">
        <v>7.36</v>
      </c>
      <c r="DL7" s="38">
        <v>9.61</v>
      </c>
      <c r="DM7" s="38">
        <v>11.72</v>
      </c>
      <c r="DN7" s="38">
        <v>17.72</v>
      </c>
      <c r="DO7" s="38">
        <v>22.77</v>
      </c>
      <c r="DP7" s="38">
        <v>23.93</v>
      </c>
      <c r="DQ7" s="38">
        <v>24.68</v>
      </c>
      <c r="DR7" s="38">
        <v>24.68</v>
      </c>
      <c r="DS7" s="38">
        <v>25.37</v>
      </c>
      <c r="DT7" s="38">
        <v>0</v>
      </c>
      <c r="DU7" s="38">
        <v>0</v>
      </c>
      <c r="DV7" s="38">
        <v>0</v>
      </c>
      <c r="DW7" s="38">
        <v>0</v>
      </c>
      <c r="DX7" s="38">
        <v>0</v>
      </c>
      <c r="DY7" s="38">
        <v>0</v>
      </c>
      <c r="DZ7" s="38">
        <v>0</v>
      </c>
      <c r="EA7" s="38">
        <v>0</v>
      </c>
      <c r="EB7" s="38">
        <v>0.01</v>
      </c>
      <c r="EC7" s="38">
        <v>8.6199999999999992</v>
      </c>
      <c r="ED7" s="38">
        <v>6.2</v>
      </c>
      <c r="EE7" s="38">
        <v>0</v>
      </c>
      <c r="EF7" s="38">
        <v>0</v>
      </c>
      <c r="EG7" s="38">
        <v>0</v>
      </c>
      <c r="EH7" s="38">
        <v>0</v>
      </c>
      <c r="EI7" s="38">
        <v>0</v>
      </c>
      <c r="EJ7" s="38">
        <v>0.26</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2021-01-26T04:41:21Z</cp:lastPrinted>
  <dcterms:created xsi:type="dcterms:W3CDTF">2020-12-04T02:35:03Z</dcterms:created>
  <dcterms:modified xsi:type="dcterms:W3CDTF">2021-01-26T05:09:39Z</dcterms:modified>
  <cp:category/>
</cp:coreProperties>
</file>