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sv001\共通\0920下水道課\04 決算\05 経営比較分析表\Ｒ１決算経営比較分析表\"/>
    </mc:Choice>
  </mc:AlternateContent>
  <workbookProtection workbookAlgorithmName="SHA-512" workbookHashValue="rtaD1whU6OX5Ut9EFM2o+ml/dQOqWTwwJO/AUrF0suAiCtl3XpC0FXHkvjH8a3wJQ3lRn38azMbpdXliavyxCg==" workbookSaltValue="tB+PRgjuOt/lfErxYVV6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<sst xmlns="http://schemas.openxmlformats.org/spreadsheetml/2006/main" count="231" uniqueCount="116">
  <si>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</si>
  <si>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</si>
  <si>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</si>
  <si>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</si>
  <si>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</si>
  <si>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</si>
  <si>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</si>
  <si>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</si>
  <si>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</si>
  <si>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</si>
  <si>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</si>
  <si>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</si>
  <si>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</si>
  <si>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</si>
  <si>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</si>
  <si>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</si>
  <si>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</si>
  <si>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</si>
  <si>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</si>
  <si>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</si>
  <si>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</si>
  <si>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</si>
  <si>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</si>
  <si>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</si>
  <si>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</si>
  <si>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</si>
  <si>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</si>
  <si>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</si>
  <si>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</si>
  <si>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</si>
  <si>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</si>
  <si>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</si>
  <si>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</si>
  <si>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</si>
  <si>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</si>
  <si>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</si>
  <si>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</si>
  <si>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</si>
  <si>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</si>
  <si>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</si>
  <si>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</si>
  <si>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</si>
  <si>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</si>
  <si>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</si>
  <si>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</si>
  <si>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</si>
  <si>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</si>
  <si>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</si>
  <si>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</si>
  <si>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</si>
  <si>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</si>
  <si>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</si>
  <si>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</si>
  <si>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</si>
  <si>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</si>
  <si>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</si>
  <si>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</si>
  <si>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</si>
  <si>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</si>
  <si>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</si>
  <si>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</si>
  <si>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</si>
  <si>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</si>
  <si>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</si>
  <si>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</si>
  <si>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</si>
  <si>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</si>
  <si>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</si>
  <si>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</si>
  <si>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</si>
  <si>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</si>
  <si>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</si>
  <si>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</si>
  <si>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</si>
  <si>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</si>
  <si>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</si>
  <si>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</si>
  <si>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</si>
  <si>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</si>
  <si>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</si>
  <si>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</si>
  <si>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</si>
  <si>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</si>
  <si>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</si>
  <si>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</si>
  <si>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</si>
  <si>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</si>
  <si>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</si>
  <si>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</si>
  <si>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</si>
  <si>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</si>
  <si>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</si>
  <si>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</si>
  <si>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</si>
  <si>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</si>
  <si>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</si>
  <si>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</si>
  <si>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</si>
  <si>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</si>
  <si>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</si>
  <si>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</si>
  <si>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</si>
  <si>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</si>
  <si>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</si>
  <si>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</si>
  <si>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</si>
  <si>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</si>
  <si>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</si>
  <si>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</si>
  <si>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</si>
  <si>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</si>
  <si>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</si>
  <si>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</si>
  <si>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施設の老朽化度合いを示す指標のひとつである有形固定資産減価償却は、類似団体平均・全国平均を大きく下回っている。
　しかし、供用開始から４０年近く経過し、施設の老朽化対策が今後急務とされている。
　また、管渠施設については、今後耐用年数を経過し、指標が表現化することが明らかであり、あらかじめ対策を進めていく必要がある。
</t>
    <rPh sb="1" eb="3">
      <t>シセツ</t>
    </rPh>
    <rPh sb="4" eb="6">
      <t>ロウキュウ</t>
    </rPh>
    <rPh sb="6" eb="7">
      <t>カ</t>
    </rPh>
    <rPh sb="7" eb="9">
      <t>ドア</t>
    </rPh>
    <rPh sb="11" eb="12">
      <t>シメ</t>
    </rPh>
    <rPh sb="13" eb="15">
      <t>シヒョウ</t>
    </rPh>
    <rPh sb="22" eb="24">
      <t>ユウケイ</t>
    </rPh>
    <rPh sb="24" eb="26">
      <t>コテイ</t>
    </rPh>
    <rPh sb="26" eb="28">
      <t>シサン</t>
    </rPh>
    <rPh sb="28" eb="30">
      <t>ゲンカ</t>
    </rPh>
    <rPh sb="30" eb="32">
      <t>ショウキャク</t>
    </rPh>
    <rPh sb="46" eb="47">
      <t>オオ</t>
    </rPh>
    <rPh sb="49" eb="51">
      <t>シタマワ</t>
    </rPh>
    <rPh sb="62" eb="64">
      <t>キョウヨウ</t>
    </rPh>
    <rPh sb="64" eb="66">
      <t>カイシ</t>
    </rPh>
    <rPh sb="77" eb="79">
      <t>シセツ</t>
    </rPh>
    <rPh sb="80" eb="83">
      <t>ロウキュウカ</t>
    </rPh>
    <rPh sb="83" eb="85">
      <t>タイサク</t>
    </rPh>
    <rPh sb="86" eb="88">
      <t>コンゴ</t>
    </rPh>
    <rPh sb="88" eb="90">
      <t>キュウム</t>
    </rPh>
    <rPh sb="102" eb="104">
      <t>カンキョ</t>
    </rPh>
    <rPh sb="104" eb="106">
      <t>シセツ</t>
    </rPh>
    <rPh sb="112" eb="114">
      <t>コンゴ</t>
    </rPh>
    <rPh sb="114" eb="116">
      <t>タイヨウ</t>
    </rPh>
    <rPh sb="116" eb="118">
      <t>ネンスウ</t>
    </rPh>
    <rPh sb="119" eb="121">
      <t>ケイカ</t>
    </rPh>
    <rPh sb="123" eb="125">
      <t>シヒョウ</t>
    </rPh>
    <rPh sb="126" eb="129">
      <t>ヒョウゲンカ</t>
    </rPh>
    <rPh sb="134" eb="135">
      <t>アキ</t>
    </rPh>
    <rPh sb="146" eb="148">
      <t>タイサク</t>
    </rPh>
    <rPh sb="149" eb="150">
      <t>スス</t>
    </rPh>
    <rPh sb="154" eb="156">
      <t>ヒツヨウ</t>
    </rPh>
    <phoneticPr fontId="4"/>
  </si>
  <si>
    <t>　令和元年度決算においては、①の経常収支比率が類似団体平均・全国平均を上回っている良好な状況であるが、一般会計からの基準外繰出金の増によるところも大きい。
　短期債務の支払能力を示す③の流動比率は、類似団体平均・全国平均を若干下回っているが年々改善傾向にある。
　下水道使用料に対する企業債の割合を示す④の企業債残高対事業規模比率は、企業債の借り換えや償還終了に伴い大きく減少している。
　汚水処理費の下水道使用料での回収率を示す⑤の経費回収率は、全国平均には及ばないものの、類似団体平均を大きく上回っている。
　有収水量１㎥あたりの汚水処理費用である⑥の汚水処理原価は、類似団体平均・全国平均を大きく下回り厳しい状況にある。
　⑦の施設利用率は、類似団体平均・全国平均を大きく上回っているが、下水道事業計画変更時に、実際の処理可能水量から減少となったことで上昇した面が大きい。
　⑧の水洗化率については、比較的早期から下水道整備を推進してきたこともあり、全国平均は下回るものの、類型平均を若干上回っている。
　</t>
    <rPh sb="1" eb="3">
      <t>レイワ</t>
    </rPh>
    <rPh sb="3" eb="4">
      <t>モト</t>
    </rPh>
    <rPh sb="4" eb="6">
      <t>ネンド</t>
    </rPh>
    <rPh sb="6" eb="8">
      <t>ケッサン</t>
    </rPh>
    <rPh sb="16" eb="18">
      <t>ケイジョウ</t>
    </rPh>
    <rPh sb="18" eb="20">
      <t>シュウシ</t>
    </rPh>
    <rPh sb="20" eb="22">
      <t>ヒリツ</t>
    </rPh>
    <rPh sb="23" eb="25">
      <t>ルイジ</t>
    </rPh>
    <rPh sb="25" eb="27">
      <t>ダンタイ</t>
    </rPh>
    <rPh sb="27" eb="29">
      <t>ヘイキン</t>
    </rPh>
    <rPh sb="30" eb="32">
      <t>ゼンコク</t>
    </rPh>
    <rPh sb="32" eb="34">
      <t>ヘイキン</t>
    </rPh>
    <rPh sb="35" eb="37">
      <t>ウワマワ</t>
    </rPh>
    <rPh sb="41" eb="43">
      <t>リョウコウ</t>
    </rPh>
    <rPh sb="44" eb="46">
      <t>ジョウキョウ</t>
    </rPh>
    <rPh sb="51" eb="53">
      <t>イッパン</t>
    </rPh>
    <rPh sb="53" eb="55">
      <t>カイケイ</t>
    </rPh>
    <rPh sb="58" eb="60">
      <t>キジュン</t>
    </rPh>
    <rPh sb="60" eb="61">
      <t>ガイ</t>
    </rPh>
    <rPh sb="61" eb="63">
      <t>クリダ</t>
    </rPh>
    <rPh sb="63" eb="64">
      <t>キン</t>
    </rPh>
    <rPh sb="65" eb="66">
      <t>ゾウ</t>
    </rPh>
    <rPh sb="73" eb="74">
      <t>オオ</t>
    </rPh>
    <rPh sb="89" eb="90">
      <t>シメ</t>
    </rPh>
    <rPh sb="93" eb="95">
      <t>リュウドウ</t>
    </rPh>
    <rPh sb="95" eb="97">
      <t>ヒリツ</t>
    </rPh>
    <rPh sb="99" eb="101">
      <t>ルイジ</t>
    </rPh>
    <rPh sb="111" eb="113">
      <t>ジャッカン</t>
    </rPh>
    <rPh sb="113" eb="115">
      <t>シタマワ</t>
    </rPh>
    <rPh sb="120" eb="122">
      <t>ネンネン</t>
    </rPh>
    <rPh sb="122" eb="124">
      <t>カイゼン</t>
    </rPh>
    <rPh sb="124" eb="126">
      <t>ケイコウ</t>
    </rPh>
    <rPh sb="132" eb="135">
      <t>ゲスイドウ</t>
    </rPh>
    <rPh sb="135" eb="138">
      <t>シヨウリョウ</t>
    </rPh>
    <rPh sb="139" eb="140">
      <t>タイ</t>
    </rPh>
    <rPh sb="142" eb="144">
      <t>キギョウ</t>
    </rPh>
    <rPh sb="144" eb="145">
      <t>サイ</t>
    </rPh>
    <rPh sb="146" eb="148">
      <t>ワリアイ</t>
    </rPh>
    <rPh sb="149" eb="150">
      <t>シメ</t>
    </rPh>
    <rPh sb="153" eb="155">
      <t>キギョウ</t>
    </rPh>
    <rPh sb="155" eb="156">
      <t>サイ</t>
    </rPh>
    <rPh sb="156" eb="158">
      <t>ザンダカ</t>
    </rPh>
    <rPh sb="158" eb="159">
      <t>タイ</t>
    </rPh>
    <rPh sb="159" eb="161">
      <t>ジギョウ</t>
    </rPh>
    <rPh sb="161" eb="163">
      <t>キボ</t>
    </rPh>
    <rPh sb="163" eb="165">
      <t>ヒリツ</t>
    </rPh>
    <rPh sb="167" eb="169">
      <t>キギョウ</t>
    </rPh>
    <rPh sb="169" eb="170">
      <t>サイ</t>
    </rPh>
    <rPh sb="176" eb="178">
      <t>ショウカン</t>
    </rPh>
    <rPh sb="178" eb="180">
      <t>シュウリョウ</t>
    </rPh>
    <rPh sb="181" eb="182">
      <t>トモナ</t>
    </rPh>
    <rPh sb="183" eb="184">
      <t>オオ</t>
    </rPh>
    <rPh sb="186" eb="188">
      <t>ゲンショウ</t>
    </rPh>
    <rPh sb="195" eb="197">
      <t>オスイ</t>
    </rPh>
    <rPh sb="197" eb="199">
      <t>ショリ</t>
    </rPh>
    <rPh sb="199" eb="200">
      <t>ヒ</t>
    </rPh>
    <rPh sb="201" eb="204">
      <t>ゲスイドウ</t>
    </rPh>
    <rPh sb="204" eb="207">
      <t>シヨウリョウ</t>
    </rPh>
    <rPh sb="209" eb="211">
      <t>カイシュウ</t>
    </rPh>
    <rPh sb="211" eb="212">
      <t>リツ</t>
    </rPh>
    <rPh sb="213" eb="214">
      <t>シメ</t>
    </rPh>
    <rPh sb="217" eb="219">
      <t>ケイヒ</t>
    </rPh>
    <rPh sb="219" eb="221">
      <t>カイシュウ</t>
    </rPh>
    <rPh sb="221" eb="222">
      <t>リツ</t>
    </rPh>
    <rPh sb="224" eb="226">
      <t>ゼンコク</t>
    </rPh>
    <rPh sb="226" eb="228">
      <t>ヘイキン</t>
    </rPh>
    <rPh sb="230" eb="231">
      <t>オヨ</t>
    </rPh>
    <rPh sb="238" eb="240">
      <t>ルイジ</t>
    </rPh>
    <rPh sb="240" eb="242">
      <t>ダンタイ</t>
    </rPh>
    <rPh sb="242" eb="244">
      <t>ヘイキン</t>
    </rPh>
    <rPh sb="245" eb="246">
      <t>オオ</t>
    </rPh>
    <rPh sb="248" eb="250">
      <t>ウワマワ</t>
    </rPh>
    <rPh sb="257" eb="259">
      <t>ユウシュウ</t>
    </rPh>
    <rPh sb="259" eb="261">
      <t>スイリョウ</t>
    </rPh>
    <rPh sb="267" eb="269">
      <t>オスイ</t>
    </rPh>
    <rPh sb="269" eb="271">
      <t>ショリ</t>
    </rPh>
    <rPh sb="271" eb="273">
      <t>ヒヨウ</t>
    </rPh>
    <rPh sb="278" eb="280">
      <t>オスイ</t>
    </rPh>
    <rPh sb="280" eb="282">
      <t>ショリ</t>
    </rPh>
    <rPh sb="282" eb="284">
      <t>ゲンカ</t>
    </rPh>
    <rPh sb="286" eb="288">
      <t>ルイジ</t>
    </rPh>
    <rPh sb="288" eb="290">
      <t>ダンタイ</t>
    </rPh>
    <rPh sb="290" eb="292">
      <t>ヘイキン</t>
    </rPh>
    <rPh sb="293" eb="295">
      <t>ゼンコク</t>
    </rPh>
    <rPh sb="295" eb="297">
      <t>ヘイキン</t>
    </rPh>
    <rPh sb="298" eb="299">
      <t>オオ</t>
    </rPh>
    <rPh sb="301" eb="303">
      <t>シタマワ</t>
    </rPh>
    <rPh sb="304" eb="305">
      <t>キビ</t>
    </rPh>
    <rPh sb="307" eb="309">
      <t>ジョウキョウ</t>
    </rPh>
    <rPh sb="317" eb="319">
      <t>シセツ</t>
    </rPh>
    <rPh sb="319" eb="322">
      <t>リヨウリツ</t>
    </rPh>
    <rPh sb="324" eb="326">
      <t>ルイジ</t>
    </rPh>
    <rPh sb="326" eb="328">
      <t>ダンタイ</t>
    </rPh>
    <rPh sb="328" eb="330">
      <t>ヘイキン</t>
    </rPh>
    <rPh sb="331" eb="333">
      <t>ゼンコク</t>
    </rPh>
    <rPh sb="333" eb="335">
      <t>ヘイキン</t>
    </rPh>
    <rPh sb="336" eb="337">
      <t>オオ</t>
    </rPh>
    <rPh sb="339" eb="341">
      <t>ウワマワ</t>
    </rPh>
    <rPh sb="347" eb="350">
      <t>ゲスイドウ</t>
    </rPh>
    <rPh sb="350" eb="352">
      <t>ジギョウ</t>
    </rPh>
    <rPh sb="352" eb="354">
      <t>ケイカク</t>
    </rPh>
    <rPh sb="354" eb="356">
      <t>ヘンコウ</t>
    </rPh>
    <rPh sb="356" eb="357">
      <t>トキ</t>
    </rPh>
    <rPh sb="359" eb="361">
      <t>ジッサイ</t>
    </rPh>
    <rPh sb="362" eb="364">
      <t>ショリ</t>
    </rPh>
    <rPh sb="364" eb="366">
      <t>カノウ</t>
    </rPh>
    <rPh sb="366" eb="368">
      <t>スイリョウ</t>
    </rPh>
    <rPh sb="370" eb="372">
      <t>ゲンショウ</t>
    </rPh>
    <rPh sb="379" eb="381">
      <t>ジョウショウ</t>
    </rPh>
    <rPh sb="383" eb="384">
      <t>メン</t>
    </rPh>
    <rPh sb="385" eb="386">
      <t>オオ</t>
    </rPh>
    <rPh sb="393" eb="396">
      <t>スイセンカ</t>
    </rPh>
    <rPh sb="396" eb="397">
      <t>リツ</t>
    </rPh>
    <rPh sb="403" eb="406">
      <t>ヒカクテキ</t>
    </rPh>
    <rPh sb="406" eb="408">
      <t>ソウキ</t>
    </rPh>
    <rPh sb="410" eb="413">
      <t>ゲスイドウ</t>
    </rPh>
    <rPh sb="413" eb="415">
      <t>セイビ</t>
    </rPh>
    <rPh sb="416" eb="418">
      <t>スイシン</t>
    </rPh>
    <rPh sb="428" eb="430">
      <t>ゼンコク</t>
    </rPh>
    <rPh sb="430" eb="432">
      <t>ヘイキン</t>
    </rPh>
    <rPh sb="433" eb="435">
      <t>シタマワ</t>
    </rPh>
    <rPh sb="440" eb="442">
      <t>ルイケイ</t>
    </rPh>
    <rPh sb="442" eb="444">
      <t>ヘイキン</t>
    </rPh>
    <rPh sb="445" eb="447">
      <t>ジャッカン</t>
    </rPh>
    <rPh sb="447" eb="449">
      <t>ウワマワ</t>
    </rPh>
    <phoneticPr fontId="4"/>
  </si>
  <si>
    <t>　人口減少や高齢化率の進展、地域経済活動状況など、今後の社会情勢が下水道事業に与える影響は非常に大きなものがある。
　このため、平成元年度においてストックマネジメント計画と下水道事業経営戦略を策定し、適正な施設改築更新とあわせて、地方公営企業として持続可能な安定経営を推進していくこととしていた。
　しかし、令和２年７月に発生した豪雨災害による当市の下水道施設等の被害は甚大であり、早期の災害復旧事業推進が最優先課題となっている現状である。
　今後、下水道施設の災害復旧とあわせて、被災による下水道使用料の減収など経営面での問題点・課題の解決に取り組んでいく。</t>
    <rPh sb="1" eb="3">
      <t>ジンコウ</t>
    </rPh>
    <rPh sb="3" eb="5">
      <t>ゲンショウ</t>
    </rPh>
    <rPh sb="6" eb="9">
      <t>コウレイカ</t>
    </rPh>
    <rPh sb="9" eb="10">
      <t>リツ</t>
    </rPh>
    <rPh sb="11" eb="13">
      <t>シンテン</t>
    </rPh>
    <rPh sb="14" eb="16">
      <t>チイキ</t>
    </rPh>
    <rPh sb="16" eb="18">
      <t>ケイザイ</t>
    </rPh>
    <rPh sb="18" eb="20">
      <t>カツドウ</t>
    </rPh>
    <rPh sb="20" eb="22">
      <t>ジョウキョウ</t>
    </rPh>
    <rPh sb="25" eb="27">
      <t>コンゴ</t>
    </rPh>
    <rPh sb="28" eb="30">
      <t>シャカイ</t>
    </rPh>
    <rPh sb="30" eb="32">
      <t>ジョウセイ</t>
    </rPh>
    <rPh sb="33" eb="36">
      <t>ゲスイドウ</t>
    </rPh>
    <rPh sb="36" eb="38">
      <t>ジギョウ</t>
    </rPh>
    <rPh sb="39" eb="40">
      <t>アタ</t>
    </rPh>
    <rPh sb="42" eb="44">
      <t>エイキョウ</t>
    </rPh>
    <rPh sb="45" eb="47">
      <t>ヒジョウ</t>
    </rPh>
    <rPh sb="48" eb="49">
      <t>オオ</t>
    </rPh>
    <rPh sb="64" eb="66">
      <t>ヘイセイ</t>
    </rPh>
    <rPh sb="66" eb="67">
      <t>モト</t>
    </rPh>
    <rPh sb="67" eb="69">
      <t>ネンド</t>
    </rPh>
    <rPh sb="83" eb="85">
      <t>ケイカク</t>
    </rPh>
    <rPh sb="86" eb="89">
      <t>ゲスイドウ</t>
    </rPh>
    <rPh sb="89" eb="91">
      <t>ジギョウ</t>
    </rPh>
    <rPh sb="91" eb="93">
      <t>ケイエイ</t>
    </rPh>
    <rPh sb="93" eb="95">
      <t>センリャク</t>
    </rPh>
    <rPh sb="96" eb="98">
      <t>サクテイ</t>
    </rPh>
    <rPh sb="100" eb="102">
      <t>テキセイ</t>
    </rPh>
    <rPh sb="103" eb="105">
      <t>シセツ</t>
    </rPh>
    <rPh sb="105" eb="107">
      <t>カイチク</t>
    </rPh>
    <rPh sb="107" eb="109">
      <t>コウシン</t>
    </rPh>
    <rPh sb="115" eb="117">
      <t>チホウ</t>
    </rPh>
    <rPh sb="117" eb="119">
      <t>コウエイ</t>
    </rPh>
    <rPh sb="119" eb="121">
      <t>キギョウ</t>
    </rPh>
    <rPh sb="154" eb="156">
      <t>レイワ</t>
    </rPh>
    <rPh sb="157" eb="158">
      <t>ネン</t>
    </rPh>
    <rPh sb="159" eb="160">
      <t>ツキ</t>
    </rPh>
    <rPh sb="161" eb="163">
      <t>ハッセイ</t>
    </rPh>
    <rPh sb="165" eb="167">
      <t>ゴウウ</t>
    </rPh>
    <rPh sb="167" eb="169">
      <t>サイガイ</t>
    </rPh>
    <rPh sb="172" eb="174">
      <t>トウシ</t>
    </rPh>
    <rPh sb="175" eb="178">
      <t>ゲスイドウ</t>
    </rPh>
    <rPh sb="178" eb="180">
      <t>シセツ</t>
    </rPh>
    <rPh sb="180" eb="181">
      <t>トウ</t>
    </rPh>
    <rPh sb="182" eb="184">
      <t>ヒガイ</t>
    </rPh>
    <rPh sb="185" eb="187">
      <t>ジンダイ</t>
    </rPh>
    <rPh sb="191" eb="193">
      <t>ソウキ</t>
    </rPh>
    <rPh sb="194" eb="196">
      <t>サイガイ</t>
    </rPh>
    <rPh sb="196" eb="198">
      <t>フッキュウ</t>
    </rPh>
    <rPh sb="198" eb="200">
      <t>ジギョウ</t>
    </rPh>
    <rPh sb="200" eb="202">
      <t>スイシン</t>
    </rPh>
    <rPh sb="203" eb="204">
      <t>サイ</t>
    </rPh>
    <rPh sb="204" eb="206">
      <t>ユウセン</t>
    </rPh>
    <rPh sb="206" eb="208">
      <t>カダイ</t>
    </rPh>
    <rPh sb="214" eb="216">
      <t>ゲンジョウ</t>
    </rPh>
    <rPh sb="222" eb="224">
      <t>コンゴ</t>
    </rPh>
    <rPh sb="225" eb="228">
      <t>ゲスイドウ</t>
    </rPh>
    <rPh sb="228" eb="230">
      <t>シセツ</t>
    </rPh>
    <rPh sb="231" eb="233">
      <t>サイガイ</t>
    </rPh>
    <rPh sb="233" eb="235">
      <t>フッキュウ</t>
    </rPh>
    <rPh sb="241" eb="243">
      <t>ヒサイ</t>
    </rPh>
    <rPh sb="246" eb="249">
      <t>ゲスイドウ</t>
    </rPh>
    <rPh sb="249" eb="252">
      <t>シヨウリョウ</t>
    </rPh>
    <rPh sb="253" eb="255">
      <t>ゲンシュウ</t>
    </rPh>
    <rPh sb="257" eb="259">
      <t>ケイエイ</t>
    </rPh>
    <rPh sb="259" eb="260">
      <t>メン</t>
    </rPh>
    <rPh sb="262" eb="265">
      <t>モンダイテン</t>
    </rPh>
    <rPh sb="266" eb="268">
      <t>カダイ</t>
    </rPh>
    <rPh sb="269" eb="271">
      <t>カイケツ</t>
    </rPh>
    <rPh sb="272" eb="273">
      <t>ト</t>
    </rPh>
    <rPh sb="274" eb="2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</si>
</sst>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5-40CD-8A93-64FEB88C37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5B45-40CD-8A93-64FEB88C37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78.64</c:v>
                </c:pt>
                <c:pt idx="1">
                  <c:v>76.709999999999994</c:v>
                </c:pt>
                <c:pt idx="2">
                  <c:v>76.650000000000006</c:v>
                </c:pt>
                <c:pt idx="3">
                  <c:v>76.87</c:v>
                </c:pt>
                <c:pt idx="4">
                  <c:v>76.14</c:v>
                </c:pt>
              </c:numCache>
            </c:numRef>
          </c:val>
          <c:extLst>
            <c:ext xmlns:c16="http://schemas.microsoft.com/office/drawing/2014/chart" uri="{C3380CC4-5D6E-409C-BE32-E72D297353CC}">
              <c16:uniqueId val="{00000000-966B-4514-9F83-ACF741B6C3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966B-4514-9F83-ACF741B6C3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90.94</c:v>
                </c:pt>
                <c:pt idx="1">
                  <c:v>90.85</c:v>
                </c:pt>
                <c:pt idx="2">
                  <c:v>90.87</c:v>
                </c:pt>
                <c:pt idx="3">
                  <c:v>91.3</c:v>
                </c:pt>
                <c:pt idx="4">
                  <c:v>91.88</c:v>
                </c:pt>
              </c:numCache>
            </c:numRef>
          </c:val>
          <c:extLst>
            <c:ext xmlns:c16="http://schemas.microsoft.com/office/drawing/2014/chart" uri="{C3380CC4-5D6E-409C-BE32-E72D297353CC}">
              <c16:uniqueId val="{00000000-55A0-44E6-95DC-F6C12E20E3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55A0-44E6-95DC-F6C12E20E3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107.02</c:v>
                </c:pt>
                <c:pt idx="1">
                  <c:v>106.67</c:v>
                </c:pt>
                <c:pt idx="2">
                  <c:v>109.03</c:v>
                </c:pt>
                <c:pt idx="3">
                  <c:v>107.16</c:v>
                </c:pt>
                <c:pt idx="4">
                  <c:v>110.89</c:v>
                </c:pt>
              </c:numCache>
            </c:numRef>
          </c:val>
          <c:extLst>
            <c:ext xmlns:c16="http://schemas.microsoft.com/office/drawing/2014/chart" uri="{C3380CC4-5D6E-409C-BE32-E72D297353CC}">
              <c16:uniqueId val="{00000000-188D-40CF-8143-8E17EB7266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115.25</c:v>
                </c:pt>
                <c:pt idx="1">
                  <c:v>105.98</c:v>
                </c:pt>
                <c:pt idx="2">
                  <c:v>105.53</c:v>
                </c:pt>
                <c:pt idx="3">
                  <c:v>105.06</c:v>
                </c:pt>
                <c:pt idx="4">
                  <c:v>106.81</c:v>
                </c:pt>
              </c:numCache>
            </c:numRef>
          </c:val>
          <c:smooth val="0"/>
          <c:extLst>
            <c:ext xmlns:c16="http://schemas.microsoft.com/office/drawing/2014/chart" uri="{C3380CC4-5D6E-409C-BE32-E72D297353CC}">
              <c16:uniqueId val="{00000001-188D-40CF-8143-8E17EB7266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4.62</c:v>
                </c:pt>
                <c:pt idx="1">
                  <c:v>9.0299999999999994</c:v>
                </c:pt>
                <c:pt idx="2">
                  <c:v>13.07</c:v>
                </c:pt>
                <c:pt idx="3">
                  <c:v>16.62</c:v>
                </c:pt>
                <c:pt idx="4">
                  <c:v>20.53</c:v>
                </c:pt>
              </c:numCache>
            </c:numRef>
          </c:val>
          <c:extLst>
            <c:ext xmlns:c16="http://schemas.microsoft.com/office/drawing/2014/chart" uri="{C3380CC4-5D6E-409C-BE32-E72D297353CC}">
              <c16:uniqueId val="{00000000-8FE2-4109-8B20-A165E35C2B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27.12</c:v>
                </c:pt>
                <c:pt idx="2">
                  <c:v>29.5</c:v>
                </c:pt>
                <c:pt idx="3">
                  <c:v>30.6</c:v>
                </c:pt>
                <c:pt idx="4">
                  <c:v>29.23</c:v>
                </c:pt>
              </c:numCache>
            </c:numRef>
          </c:val>
          <c:smooth val="0"/>
          <c:extLst>
            <c:ext xmlns:c16="http://schemas.microsoft.com/office/drawing/2014/chart" uri="{C3380CC4-5D6E-409C-BE32-E72D297353CC}">
              <c16:uniqueId val="{00000001-8FE2-4109-8B20-A165E35C2B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1-42B2-8372-43C36DD56E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c:v>
                </c:pt>
                <c:pt idx="1">
                  <c:v>1.93</c:v>
                </c:pt>
                <c:pt idx="2">
                  <c:v>1.92</c:v>
                </c:pt>
                <c:pt idx="3">
                  <c:v>1.83</c:v>
                </c:pt>
                <c:pt idx="4">
                  <c:v>1.37</c:v>
                </c:pt>
              </c:numCache>
            </c:numRef>
          </c:val>
          <c:smooth val="0"/>
          <c:extLst>
            <c:ext xmlns:c16="http://schemas.microsoft.com/office/drawing/2014/chart" uri="{C3380CC4-5D6E-409C-BE32-E72D297353CC}">
              <c16:uniqueId val="{00000001-3941-42B2-8372-43C36DD56E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F5-4C0A-ACEA-8B2C4446FA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19.440000000000001</c:v>
                </c:pt>
                <c:pt idx="1">
                  <c:v>41.15</c:v>
                </c:pt>
                <c:pt idx="2">
                  <c:v>39.08</c:v>
                </c:pt>
                <c:pt idx="3">
                  <c:v>41.56</c:v>
                </c:pt>
                <c:pt idx="4">
                  <c:v>34.4</c:v>
                </c:pt>
              </c:numCache>
            </c:numRef>
          </c:val>
          <c:smooth val="0"/>
          <c:extLst>
            <c:ext xmlns:c16="http://schemas.microsoft.com/office/drawing/2014/chart" uri="{C3380CC4-5D6E-409C-BE32-E72D297353CC}">
              <c16:uniqueId val="{00000001-8EF5-4C0A-ACEA-8B2C4446FA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38.72</c:v>
                </c:pt>
                <c:pt idx="1">
                  <c:v>57.51</c:v>
                </c:pt>
                <c:pt idx="2">
                  <c:v>51.2</c:v>
                </c:pt>
                <c:pt idx="3">
                  <c:v>66.08</c:v>
                </c:pt>
                <c:pt idx="4">
                  <c:v>66.83</c:v>
                </c:pt>
              </c:numCache>
            </c:numRef>
          </c:val>
          <c:extLst>
            <c:ext xmlns:c16="http://schemas.microsoft.com/office/drawing/2014/chart" uri="{C3380CC4-5D6E-409C-BE32-E72D297353CC}">
              <c16:uniqueId val="{00000000-6E3F-480C-9F4E-3A7F74313F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71.52</c:v>
                </c:pt>
                <c:pt idx="1">
                  <c:v>88.12</c:v>
                </c:pt>
                <c:pt idx="2">
                  <c:v>81.33</c:v>
                </c:pt>
                <c:pt idx="3">
                  <c:v>80.81</c:v>
                </c:pt>
                <c:pt idx="4">
                  <c:v>68.17</c:v>
                </c:pt>
              </c:numCache>
            </c:numRef>
          </c:val>
          <c:smooth val="0"/>
          <c:extLst>
            <c:ext xmlns:c16="http://schemas.microsoft.com/office/drawing/2014/chart" uri="{C3380CC4-5D6E-409C-BE32-E72D297353CC}">
              <c16:uniqueId val="{00000001-6E3F-480C-9F4E-3A7F74313F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855.34</c:v>
                </c:pt>
                <c:pt idx="1">
                  <c:v>815.2</c:v>
                </c:pt>
                <c:pt idx="2">
                  <c:v>755.88</c:v>
                </c:pt>
                <c:pt idx="3">
                  <c:v>709.67</c:v>
                </c:pt>
                <c:pt idx="4">
                  <c:v>574.57000000000005</c:v>
                </c:pt>
              </c:numCache>
            </c:numRef>
          </c:val>
          <c:extLst>
            <c:ext xmlns:c16="http://schemas.microsoft.com/office/drawing/2014/chart" uri="{C3380CC4-5D6E-409C-BE32-E72D297353CC}">
              <c16:uniqueId val="{00000000-64F3-43D7-8D7E-6DAE256A3F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64F3-43D7-8D7E-6DAE256A3F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99.87</c:v>
                </c:pt>
                <c:pt idx="1">
                  <c:v>96.56</c:v>
                </c:pt>
                <c:pt idx="2">
                  <c:v>90.4</c:v>
                </c:pt>
                <c:pt idx="3">
                  <c:v>98.94</c:v>
                </c:pt>
                <c:pt idx="4">
                  <c:v>98.07</c:v>
                </c:pt>
              </c:numCache>
            </c:numRef>
          </c:val>
          <c:extLst>
            <c:ext xmlns:c16="http://schemas.microsoft.com/office/drawing/2014/chart" uri="{C3380CC4-5D6E-409C-BE32-E72D297353CC}">
              <c16:uniqueId val="{00000000-8894-4C18-B9DE-06F1F59DA2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8894-4C18-B9DE-06F1F59DA2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207.19</c:v>
                </c:pt>
                <c:pt idx="1">
                  <c:v>212.71</c:v>
                </c:pt>
                <c:pt idx="2">
                  <c:v>227.45</c:v>
                </c:pt>
                <c:pt idx="3">
                  <c:v>208.81</c:v>
                </c:pt>
                <c:pt idx="4">
                  <c:v>210.68</c:v>
                </c:pt>
              </c:numCache>
            </c:numRef>
          </c:val>
          <c:extLst>
            <c:ext xmlns:c16="http://schemas.microsoft.com/office/drawing/2014/chart" uri="{C3380CC4-5D6E-409C-BE32-E72D297353CC}">
              <c16:uniqueId val="{00000000-DB20-44A8-ADD1-9306DDBB33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DB20-44A8-ADD1-9306DDBB33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6" zoomScaleNormal="100" workbookViewId="0">
      <selection activeCell="BS87" sqref="BS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人吉市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32282</v>
      </c>
      <c r="AM8" s="51"/>
      <c r="AN8" s="51"/>
      <c r="AO8" s="51"/>
      <c r="AP8" s="51"/>
      <c r="AQ8" s="51"/>
      <c r="AR8" s="51"/>
      <c r="AS8" s="51"/>
      <c r="AT8" s="46">
        <f>データ!T6</f>
        <v>210.55</v>
      </c>
      <c r="AU8" s="46"/>
      <c r="AV8" s="46"/>
      <c r="AW8" s="46"/>
      <c r="AX8" s="46"/>
      <c r="AY8" s="46"/>
      <c r="AZ8" s="46"/>
      <c r="BA8" s="46"/>
      <c r="BB8" s="46">
        <f>データ!U6</f>
        <v>153.32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v>
      </c>
      <c r="J10" s="46"/>
      <c r="K10" s="46"/>
      <c r="L10" s="46"/>
      <c r="M10" s="46"/>
      <c r="N10" s="46"/>
      <c r="O10" s="46"/>
      <c r="P10" s="46">
        <f>データ!P6</f>
        <v>74.91</v>
      </c>
      <c r="Q10" s="46"/>
      <c r="R10" s="46"/>
      <c r="S10" s="46"/>
      <c r="T10" s="46"/>
      <c r="U10" s="46"/>
      <c r="V10" s="46"/>
      <c r="W10" s="46">
        <f>データ!Q6</f>
        <v>70.41</v>
      </c>
      <c r="X10" s="46"/>
      <c r="Y10" s="46"/>
      <c r="Z10" s="46"/>
      <c r="AA10" s="46"/>
      <c r="AB10" s="46"/>
      <c r="AC10" s="46"/>
      <c r="AD10" s="51">
        <f>データ!R6</f>
        <v>3850</v>
      </c>
      <c r="AE10" s="51"/>
      <c r="AF10" s="51"/>
      <c r="AG10" s="51"/>
      <c r="AH10" s="51"/>
      <c r="AI10" s="51"/>
      <c r="AJ10" s="51"/>
      <c r="AK10" s="2"/>
      <c r="AL10" s="51">
        <f>データ!V6</f>
        <v>23871</v>
      </c>
      <c r="AM10" s="51"/>
      <c r="AN10" s="51"/>
      <c r="AO10" s="51"/>
      <c r="AP10" s="51"/>
      <c r="AQ10" s="51"/>
      <c r="AR10" s="51"/>
      <c r="AS10" s="51"/>
      <c r="AT10" s="46">
        <f>データ!W6</f>
        <v>7.9</v>
      </c>
      <c r="AU10" s="46"/>
      <c r="AV10" s="46"/>
      <c r="AW10" s="46"/>
      <c r="AX10" s="46"/>
      <c r="AY10" s="46"/>
      <c r="AZ10" s="46"/>
      <c r="BA10" s="46"/>
      <c r="BB10" s="46">
        <f>データ!X6</f>
        <v>3021.65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Jul0WkuV2Jl5PhC7A7TpjpneuHrXDiG5ux5kZryXwlQhkSR6t2X52NaKWyIS13xwIHmi0f+AEkXdM7vYB0qfw==" saltValue="NTXfMlxXY2FgOZdNuwxJ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432032</v>
      </c>
      <c r="D6" s="33">
        <f t="shared" si="3"/>
        <v>46</v>
      </c>
      <c r="E6" s="33">
        <f t="shared" si="3"/>
        <v>17</v>
      </c>
      <c r="F6" s="33">
        <f t="shared" si="3"/>
        <v>1</v>
      </c>
      <c r="G6" s="33">
        <f t="shared" si="3"/>
        <v>0</v>
      </c>
      <c r="H6" s="33" t="str">
        <f t="shared" si="3"/>
        <v>熊本県　人吉市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68</v>
      </c>
      <c r="P6" s="34">
        <f t="shared" si="3"/>
        <v>74.91</v>
      </c>
      <c r="Q6" s="34">
        <f t="shared" si="3"/>
        <v>70.41</v>
      </c>
      <c r="R6" s="34">
        <f t="shared" si="3"/>
        <v>3850</v>
      </c>
      <c r="S6" s="34">
        <f t="shared" si="3"/>
        <v>32282</v>
      </c>
      <c r="T6" s="34">
        <f t="shared" si="3"/>
        <v>210.55</v>
      </c>
      <c r="U6" s="34">
        <f t="shared" si="3"/>
        <v>153.32</v>
      </c>
      <c r="V6" s="34">
        <f t="shared" si="3"/>
        <v>23871</v>
      </c>
      <c r="W6" s="34">
        <f t="shared" si="3"/>
        <v>7.9</v>
      </c>
      <c r="X6" s="34">
        <f t="shared" si="3"/>
        <v>3021.65</v>
      </c>
      <c r="Y6" s="35">
        <f>IF(Y7="",NA(),Y7)</f>
        <v>107.02</v>
      </c>
      <c r="Z6" s="35">
        <f t="shared" ref="Z6:AH6" si="4">IF(Z7="",NA(),Z7)</f>
        <v>106.67</v>
      </c>
      <c r="AA6" s="35">
        <f t="shared" si="4"/>
        <v>109.03</v>
      </c>
      <c r="AB6" s="35">
        <f t="shared" si="4"/>
        <v>107.16</v>
      </c>
      <c r="AC6" s="35">
        <f t="shared" si="4"/>
        <v>110.89</v>
      </c>
      <c r="AD6" s="35">
        <f t="shared" si="4"/>
        <v>115.25</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19.440000000000001</v>
      </c>
      <c r="AP6" s="35">
        <f t="shared" si="5"/>
        <v>41.15</v>
      </c>
      <c r="AQ6" s="35">
        <f t="shared" si="5"/>
        <v>39.08</v>
      </c>
      <c r="AR6" s="35">
        <f t="shared" si="5"/>
        <v>41.56</v>
      </c>
      <c r="AS6" s="35">
        <f t="shared" si="5"/>
        <v>34.4</v>
      </c>
      <c r="AT6" s="34" t="str">
        <f>IF(AT7="","",IF(AT7="-","【-】","【"&amp;SUBSTITUTE(TEXT(AT7,"#,##0.00"),"-","△")&amp;"】"))</f>
        <v>【3.09】</v>
      </c>
      <c r="AU6" s="35">
        <f>IF(AU7="",NA(),AU7)</f>
        <v>38.72</v>
      </c>
      <c r="AV6" s="35">
        <f t="shared" ref="AV6:BD6" si="6">IF(AV7="",NA(),AV7)</f>
        <v>57.51</v>
      </c>
      <c r="AW6" s="35">
        <f t="shared" si="6"/>
        <v>51.2</v>
      </c>
      <c r="AX6" s="35">
        <f t="shared" si="6"/>
        <v>66.08</v>
      </c>
      <c r="AY6" s="35">
        <f t="shared" si="6"/>
        <v>66.83</v>
      </c>
      <c r="AZ6" s="35">
        <f t="shared" si="6"/>
        <v>71.52</v>
      </c>
      <c r="BA6" s="35">
        <f t="shared" si="6"/>
        <v>88.12</v>
      </c>
      <c r="BB6" s="35">
        <f t="shared" si="6"/>
        <v>81.33</v>
      </c>
      <c r="BC6" s="35">
        <f t="shared" si="6"/>
        <v>80.81</v>
      </c>
      <c r="BD6" s="35">
        <f t="shared" si="6"/>
        <v>68.17</v>
      </c>
      <c r="BE6" s="34" t="str">
        <f>IF(BE7="","",IF(BE7="-","【-】","【"&amp;SUBSTITUTE(TEXT(BE7,"#,##0.00"),"-","△")&amp;"】"))</f>
        <v>【69.54】</v>
      </c>
      <c r="BF6" s="35">
        <f>IF(BF7="",NA(),BF7)</f>
        <v>855.34</v>
      </c>
      <c r="BG6" s="35">
        <f t="shared" ref="BG6:BO6" si="7">IF(BG7="",NA(),BG7)</f>
        <v>815.2</v>
      </c>
      <c r="BH6" s="35">
        <f t="shared" si="7"/>
        <v>755.88</v>
      </c>
      <c r="BI6" s="35">
        <f t="shared" si="7"/>
        <v>709.67</v>
      </c>
      <c r="BJ6" s="35">
        <f t="shared" si="7"/>
        <v>574.57000000000005</v>
      </c>
      <c r="BK6" s="35">
        <f t="shared" si="7"/>
        <v>862.87</v>
      </c>
      <c r="BL6" s="35">
        <f t="shared" si="7"/>
        <v>716.96</v>
      </c>
      <c r="BM6" s="35">
        <f t="shared" si="7"/>
        <v>799.11</v>
      </c>
      <c r="BN6" s="35">
        <f t="shared" si="7"/>
        <v>768.62</v>
      </c>
      <c r="BO6" s="35">
        <f t="shared" si="7"/>
        <v>789.44</v>
      </c>
      <c r="BP6" s="34" t="str">
        <f>IF(BP7="","",IF(BP7="-","【-】","【"&amp;SUBSTITUTE(TEXT(BP7,"#,##0.00"),"-","△")&amp;"】"))</f>
        <v>【682.51】</v>
      </c>
      <c r="BQ6" s="35">
        <f>IF(BQ7="",NA(),BQ7)</f>
        <v>99.87</v>
      </c>
      <c r="BR6" s="35">
        <f t="shared" ref="BR6:BZ6" si="8">IF(BR7="",NA(),BR7)</f>
        <v>96.56</v>
      </c>
      <c r="BS6" s="35">
        <f t="shared" si="8"/>
        <v>90.4</v>
      </c>
      <c r="BT6" s="35">
        <f t="shared" si="8"/>
        <v>98.94</v>
      </c>
      <c r="BU6" s="35">
        <f t="shared" si="8"/>
        <v>98.07</v>
      </c>
      <c r="BV6" s="35">
        <f t="shared" si="8"/>
        <v>85.39</v>
      </c>
      <c r="BW6" s="35">
        <f t="shared" si="8"/>
        <v>88.09</v>
      </c>
      <c r="BX6" s="35">
        <f t="shared" si="8"/>
        <v>87.69</v>
      </c>
      <c r="BY6" s="35">
        <f t="shared" si="8"/>
        <v>88.06</v>
      </c>
      <c r="BZ6" s="35">
        <f t="shared" si="8"/>
        <v>87.29</v>
      </c>
      <c r="CA6" s="34" t="str">
        <f>IF(CA7="","",IF(CA7="-","【-】","【"&amp;SUBSTITUTE(TEXT(CA7,"#,##0.00"),"-","△")&amp;"】"))</f>
        <v>【100.34】</v>
      </c>
      <c r="CB6" s="35">
        <f>IF(CB7="",NA(),CB7)</f>
        <v>207.19</v>
      </c>
      <c r="CC6" s="35">
        <f t="shared" ref="CC6:CK6" si="9">IF(CC7="",NA(),CC7)</f>
        <v>212.71</v>
      </c>
      <c r="CD6" s="35">
        <f t="shared" si="9"/>
        <v>227.45</v>
      </c>
      <c r="CE6" s="35">
        <f t="shared" si="9"/>
        <v>208.81</v>
      </c>
      <c r="CF6" s="35">
        <f t="shared" si="9"/>
        <v>210.68</v>
      </c>
      <c r="CG6" s="35">
        <f t="shared" si="9"/>
        <v>188.79</v>
      </c>
      <c r="CH6" s="35">
        <f t="shared" si="9"/>
        <v>181.8</v>
      </c>
      <c r="CI6" s="35">
        <f t="shared" si="9"/>
        <v>180.07</v>
      </c>
      <c r="CJ6" s="35">
        <f t="shared" si="9"/>
        <v>179.32</v>
      </c>
      <c r="CK6" s="35">
        <f t="shared" si="9"/>
        <v>176.67</v>
      </c>
      <c r="CL6" s="34" t="str">
        <f>IF(CL7="","",IF(CL7="-","【-】","【"&amp;SUBSTITUTE(TEXT(CL7,"#,##0.00"),"-","△")&amp;"】"))</f>
        <v>【136.15】</v>
      </c>
      <c r="CM6" s="35">
        <f>IF(CM7="",NA(),CM7)</f>
        <v>78.64</v>
      </c>
      <c r="CN6" s="35">
        <f t="shared" ref="CN6:CV6" si="10">IF(CN7="",NA(),CN7)</f>
        <v>76.709999999999994</v>
      </c>
      <c r="CO6" s="35">
        <f t="shared" si="10"/>
        <v>76.650000000000006</v>
      </c>
      <c r="CP6" s="35">
        <f t="shared" si="10"/>
        <v>76.87</v>
      </c>
      <c r="CQ6" s="35">
        <f t="shared" si="10"/>
        <v>76.14</v>
      </c>
      <c r="CR6" s="35">
        <f t="shared" si="10"/>
        <v>59.4</v>
      </c>
      <c r="CS6" s="35">
        <f t="shared" si="10"/>
        <v>59.35</v>
      </c>
      <c r="CT6" s="35">
        <f t="shared" si="10"/>
        <v>58.4</v>
      </c>
      <c r="CU6" s="35">
        <f t="shared" si="10"/>
        <v>58</v>
      </c>
      <c r="CV6" s="35">
        <f t="shared" si="10"/>
        <v>57.42</v>
      </c>
      <c r="CW6" s="34" t="str">
        <f>IF(CW7="","",IF(CW7="-","【-】","【"&amp;SUBSTITUTE(TEXT(CW7,"#,##0.00"),"-","△")&amp;"】"))</f>
        <v>【59.64】</v>
      </c>
      <c r="CX6" s="35">
        <f>IF(CX7="",NA(),CX7)</f>
        <v>90.94</v>
      </c>
      <c r="CY6" s="35">
        <f t="shared" ref="CY6:DG6" si="11">IF(CY7="",NA(),CY7)</f>
        <v>90.85</v>
      </c>
      <c r="CZ6" s="35">
        <f t="shared" si="11"/>
        <v>90.87</v>
      </c>
      <c r="DA6" s="35">
        <f t="shared" si="11"/>
        <v>91.3</v>
      </c>
      <c r="DB6" s="35">
        <f t="shared" si="11"/>
        <v>91.88</v>
      </c>
      <c r="DC6" s="35">
        <f t="shared" si="11"/>
        <v>89.81</v>
      </c>
      <c r="DD6" s="35">
        <f t="shared" si="11"/>
        <v>89.88</v>
      </c>
      <c r="DE6" s="35">
        <f t="shared" si="11"/>
        <v>89.68</v>
      </c>
      <c r="DF6" s="35">
        <f t="shared" si="11"/>
        <v>89.79</v>
      </c>
      <c r="DG6" s="35">
        <f t="shared" si="11"/>
        <v>90.42</v>
      </c>
      <c r="DH6" s="34" t="str">
        <f>IF(DH7="","",IF(DH7="-","【-】","【"&amp;SUBSTITUTE(TEXT(DH7,"#,##0.00"),"-","△")&amp;"】"))</f>
        <v>【95.35】</v>
      </c>
      <c r="DI6" s="35">
        <f>IF(DI7="",NA(),DI7)</f>
        <v>4.62</v>
      </c>
      <c r="DJ6" s="35">
        <f t="shared" ref="DJ6:DR6" si="12">IF(DJ7="",NA(),DJ7)</f>
        <v>9.0299999999999994</v>
      </c>
      <c r="DK6" s="35">
        <f t="shared" si="12"/>
        <v>13.07</v>
      </c>
      <c r="DL6" s="35">
        <f t="shared" si="12"/>
        <v>16.62</v>
      </c>
      <c r="DM6" s="35">
        <f t="shared" si="12"/>
        <v>20.53</v>
      </c>
      <c r="DN6" s="35">
        <f t="shared" si="12"/>
        <v>30.5</v>
      </c>
      <c r="DO6" s="35">
        <f t="shared" si="12"/>
        <v>27.12</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5">
        <f t="shared" si="13"/>
        <v>3</v>
      </c>
      <c r="DZ6" s="35">
        <f t="shared" si="13"/>
        <v>1.93</v>
      </c>
      <c r="EA6" s="35">
        <f t="shared" si="13"/>
        <v>1.92</v>
      </c>
      <c r="EB6" s="35">
        <f t="shared" si="13"/>
        <v>1.83</v>
      </c>
      <c r="EC6" s="35">
        <f t="shared" si="13"/>
        <v>1.37</v>
      </c>
      <c r="ED6" s="34" t="str">
        <f>IF(ED7="","",IF(ED7="-","【-】","【"&amp;SUBSTITUTE(TEXT(ED7,"#,##0.00"),"-","△")&amp;"】"))</f>
        <v>【5.90】</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432032</v>
      </c>
      <c r="D7" s="37">
        <v>46</v>
      </c>
      <c r="E7" s="37">
        <v>17</v>
      </c>
      <c r="F7" s="37">
        <v>1</v>
      </c>
      <c r="G7" s="37">
        <v>0</v>
      </c>
      <c r="H7" s="37" t="s">
        <v>95</v>
      </c>
      <c r="I7" s="37" t="s">
        <v>96</v>
      </c>
      <c r="J7" s="37" t="s">
        <v>97</v>
      </c>
      <c r="K7" s="37" t="s">
        <v>98</v>
      </c>
      <c r="L7" s="37" t="s">
        <v>99</v>
      </c>
      <c r="M7" s="37" t="s">
        <v>100</v>
      </c>
      <c r="N7" s="38" t="s">
        <v>101</v>
      </c>
      <c r="O7" s="38">
        <v>68</v>
      </c>
      <c r="P7" s="38">
        <v>74.91</v>
      </c>
      <c r="Q7" s="38">
        <v>70.41</v>
      </c>
      <c r="R7" s="38">
        <v>3850</v>
      </c>
      <c r="S7" s="38">
        <v>32282</v>
      </c>
      <c r="T7" s="38">
        <v>210.55</v>
      </c>
      <c r="U7" s="38">
        <v>153.32</v>
      </c>
      <c r="V7" s="38">
        <v>23871</v>
      </c>
      <c r="W7" s="38">
        <v>7.9</v>
      </c>
      <c r="X7" s="38">
        <v>3021.65</v>
      </c>
      <c r="Y7" s="38">
        <v>107.02</v>
      </c>
      <c r="Z7" s="38">
        <v>106.67</v>
      </c>
      <c r="AA7" s="38">
        <v>109.03</v>
      </c>
      <c r="AB7" s="38">
        <v>107.16</v>
      </c>
      <c r="AC7" s="38">
        <v>110.89</v>
      </c>
      <c r="AD7" s="38">
        <v>115.25</v>
      </c>
      <c r="AE7" s="38">
        <v>105.98</v>
      </c>
      <c r="AF7" s="38">
        <v>105.53</v>
      </c>
      <c r="AG7" s="38">
        <v>105.06</v>
      </c>
      <c r="AH7" s="38">
        <v>106.81</v>
      </c>
      <c r="AI7" s="38">
        <v>108.07</v>
      </c>
      <c r="AJ7" s="38">
        <v>0</v>
      </c>
      <c r="AK7" s="38">
        <v>0</v>
      </c>
      <c r="AL7" s="38">
        <v>0</v>
      </c>
      <c r="AM7" s="38">
        <v>0</v>
      </c>
      <c r="AN7" s="38">
        <v>0</v>
      </c>
      <c r="AO7" s="38">
        <v>19.440000000000001</v>
      </c>
      <c r="AP7" s="38">
        <v>41.15</v>
      </c>
      <c r="AQ7" s="38">
        <v>39.08</v>
      </c>
      <c r="AR7" s="38">
        <v>41.56</v>
      </c>
      <c r="AS7" s="38">
        <v>34.4</v>
      </c>
      <c r="AT7" s="38">
        <v>3.09</v>
      </c>
      <c r="AU7" s="38">
        <v>38.72</v>
      </c>
      <c r="AV7" s="38">
        <v>57.51</v>
      </c>
      <c r="AW7" s="38">
        <v>51.2</v>
      </c>
      <c r="AX7" s="38">
        <v>66.08</v>
      </c>
      <c r="AY7" s="38">
        <v>66.83</v>
      </c>
      <c r="AZ7" s="38">
        <v>71.52</v>
      </c>
      <c r="BA7" s="38">
        <v>88.12</v>
      </c>
      <c r="BB7" s="38">
        <v>81.33</v>
      </c>
      <c r="BC7" s="38">
        <v>80.81</v>
      </c>
      <c r="BD7" s="38">
        <v>68.17</v>
      </c>
      <c r="BE7" s="38">
        <v>69.540000000000006</v>
      </c>
      <c r="BF7" s="38">
        <v>855.34</v>
      </c>
      <c r="BG7" s="38">
        <v>815.2</v>
      </c>
      <c r="BH7" s="38">
        <v>755.88</v>
      </c>
      <c r="BI7" s="38">
        <v>709.67</v>
      </c>
      <c r="BJ7" s="38">
        <v>574.57000000000005</v>
      </c>
      <c r="BK7" s="38">
        <v>862.87</v>
      </c>
      <c r="BL7" s="38">
        <v>716.96</v>
      </c>
      <c r="BM7" s="38">
        <v>799.11</v>
      </c>
      <c r="BN7" s="38">
        <v>768.62</v>
      </c>
      <c r="BO7" s="38">
        <v>789.44</v>
      </c>
      <c r="BP7" s="38">
        <v>682.51</v>
      </c>
      <c r="BQ7" s="38">
        <v>99.87</v>
      </c>
      <c r="BR7" s="38">
        <v>96.56</v>
      </c>
      <c r="BS7" s="38">
        <v>90.4</v>
      </c>
      <c r="BT7" s="38">
        <v>98.94</v>
      </c>
      <c r="BU7" s="38">
        <v>98.07</v>
      </c>
      <c r="BV7" s="38">
        <v>85.39</v>
      </c>
      <c r="BW7" s="38">
        <v>88.09</v>
      </c>
      <c r="BX7" s="38">
        <v>87.69</v>
      </c>
      <c r="BY7" s="38">
        <v>88.06</v>
      </c>
      <c r="BZ7" s="38">
        <v>87.29</v>
      </c>
      <c r="CA7" s="38">
        <v>100.34</v>
      </c>
      <c r="CB7" s="38">
        <v>207.19</v>
      </c>
      <c r="CC7" s="38">
        <v>212.71</v>
      </c>
      <c r="CD7" s="38">
        <v>227.45</v>
      </c>
      <c r="CE7" s="38">
        <v>208.81</v>
      </c>
      <c r="CF7" s="38">
        <v>210.68</v>
      </c>
      <c r="CG7" s="38">
        <v>188.79</v>
      </c>
      <c r="CH7" s="38">
        <v>181.8</v>
      </c>
      <c r="CI7" s="38">
        <v>180.07</v>
      </c>
      <c r="CJ7" s="38">
        <v>179.32</v>
      </c>
      <c r="CK7" s="38">
        <v>176.67</v>
      </c>
      <c r="CL7" s="38">
        <v>136.15</v>
      </c>
      <c r="CM7" s="38">
        <v>78.64</v>
      </c>
      <c r="CN7" s="38">
        <v>76.709999999999994</v>
      </c>
      <c r="CO7" s="38">
        <v>76.650000000000006</v>
      </c>
      <c r="CP7" s="38">
        <v>76.87</v>
      </c>
      <c r="CQ7" s="38">
        <v>76.14</v>
      </c>
      <c r="CR7" s="38">
        <v>59.4</v>
      </c>
      <c r="CS7" s="38">
        <v>59.35</v>
      </c>
      <c r="CT7" s="38">
        <v>58.4</v>
      </c>
      <c r="CU7" s="38">
        <v>58</v>
      </c>
      <c r="CV7" s="38">
        <v>57.42</v>
      </c>
      <c r="CW7" s="38">
        <v>59.64</v>
      </c>
      <c r="CX7" s="38">
        <v>90.94</v>
      </c>
      <c r="CY7" s="38">
        <v>90.85</v>
      </c>
      <c r="CZ7" s="38">
        <v>90.87</v>
      </c>
      <c r="DA7" s="38">
        <v>91.3</v>
      </c>
      <c r="DB7" s="38">
        <v>91.88</v>
      </c>
      <c r="DC7" s="38">
        <v>89.81</v>
      </c>
      <c r="DD7" s="38">
        <v>89.88</v>
      </c>
      <c r="DE7" s="38">
        <v>89.68</v>
      </c>
      <c r="DF7" s="38">
        <v>89.79</v>
      </c>
      <c r="DG7" s="38">
        <v>90.42</v>
      </c>
      <c r="DH7" s="38">
        <v>95.35</v>
      </c>
      <c r="DI7" s="38">
        <v>4.62</v>
      </c>
      <c r="DJ7" s="38">
        <v>9.0299999999999994</v>
      </c>
      <c r="DK7" s="38">
        <v>13.07</v>
      </c>
      <c r="DL7" s="38">
        <v>16.62</v>
      </c>
      <c r="DM7" s="38">
        <v>20.53</v>
      </c>
      <c r="DN7" s="38">
        <v>30.5</v>
      </c>
      <c r="DO7" s="38">
        <v>27.12</v>
      </c>
      <c r="DP7" s="38">
        <v>29.5</v>
      </c>
      <c r="DQ7" s="38">
        <v>30.6</v>
      </c>
      <c r="DR7" s="38">
        <v>29.23</v>
      </c>
      <c r="DS7" s="38">
        <v>38.57</v>
      </c>
      <c r="DT7" s="38">
        <v>0</v>
      </c>
      <c r="DU7" s="38">
        <v>0</v>
      </c>
      <c r="DV7" s="38">
        <v>0</v>
      </c>
      <c r="DW7" s="38">
        <v>0</v>
      </c>
      <c r="DX7" s="38">
        <v>0</v>
      </c>
      <c r="DY7" s="38">
        <v>3</v>
      </c>
      <c r="DZ7" s="38">
        <v>1.93</v>
      </c>
      <c r="EA7" s="38">
        <v>1.92</v>
      </c>
      <c r="EB7" s="38">
        <v>1.83</v>
      </c>
      <c r="EC7" s="38">
        <v>1.37</v>
      </c>
      <c r="ED7" s="38">
        <v>5.9</v>
      </c>
      <c r="EE7" s="38">
        <v>0</v>
      </c>
      <c r="EF7" s="38">
        <v>0</v>
      </c>
      <c r="EG7" s="38">
        <v>0</v>
      </c>
      <c r="EH7" s="38">
        <v>0</v>
      </c>
      <c r="EI7" s="38">
        <v>0</v>
      </c>
      <c r="EJ7" s="38">
        <v>0.09</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鵜口智広</cp:lastModifiedBy>
  <cp:lastPrinted>2021-02-09T23:45:49Z</cp:lastPrinted>
  <dcterms:created xsi:type="dcterms:W3CDTF">2020-12-04T02:30:47Z</dcterms:created>
  <dcterms:modified xsi:type="dcterms:W3CDTF">2021-02-09T23:47:59Z</dcterms:modified>
  <cp:category/>
</cp:coreProperties>
</file>