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s01\共有ファイル\上下水道局\水道\０１共通\０１庶務\０３調査・統計\財政課\R2\R3.1.14 公営企業に係る 経営比較分析表（令和元年度決算）の 分析等について\回答\"/>
    </mc:Choice>
  </mc:AlternateContent>
  <workbookProtection workbookAlgorithmName="SHA-512" workbookHashValue="zDpQ1x1yyHxAvpAkKk7MtgqzxUQkZ7OxW7LDcu921XKqs4rPpP0OvMycBqkVw6d4gIT9ykwYwGbSYw2tMltdzg==" workbookSaltValue="xd8b6reIIGkYvwEHU7yF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<sst xmlns="http://schemas.openxmlformats.org/spreadsheetml/2006/main" count="228" uniqueCount="113">
  <si>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</si>
  <si>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</si>
  <si>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</si>
  <si>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</si>
  <si>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</si>
  <si>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</si>
  <si>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</si>
  <si>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</si>
  <si>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</si>
  <si>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</si>
  <si>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</si>
  <si>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</si>
  <si>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</si>
  <si>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</si>
  <si>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</si>
  <si>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</si>
  <si>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</si>
  <si>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</si>
  <si>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</si>
  <si>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</si>
  <si>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</si>
  <si>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</si>
  <si>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</si>
  <si>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</si>
  <si>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</si>
  <si>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</si>
  <si>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</si>
  <si>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</si>
  <si>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</si>
  <si>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</si>
  <si>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</si>
  <si>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</si>
  <si>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</si>
  <si>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</si>
  <si>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</si>
  <si>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</si>
  <si>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</si>
  <si>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</si>
  <si>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</si>
  <si>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</si>
  <si>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</si>
  <si>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</si>
  <si>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</si>
  <si>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</si>
  <si>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</si>
  <si>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</si>
  <si>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</si>
  <si>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</si>
  <si>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</si>
  <si>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</si>
  <si>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</si>
  <si>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</si>
  <si>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</si>
  <si>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</si>
  <si>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</si>
  <si>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</si>
  <si>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</si>
  <si>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</si>
  <si>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</si>
  <si>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</si>
  <si>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</si>
  <si>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</si>
  <si>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</si>
  <si>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</si>
  <si>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</si>
  <si>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</si>
  <si>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</si>
  <si>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</si>
  <si>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</si>
  <si>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</si>
  <si>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</si>
  <si>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</si>
  <si>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</si>
  <si>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</si>
  <si>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</si>
  <si>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</si>
  <si>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</si>
  <si>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</si>
  <si>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</si>
  <si>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</si>
  <si>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</si>
  <si>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</si>
  <si>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</si>
  <si>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</si>
  <si>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</si>
  <si>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</si>
  <si>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</si>
  <si>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</si>
  <si>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</si>
  <si>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</si>
  <si>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</si>
  <si>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</si>
  <si>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</si>
  <si>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</si>
  <si>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</si>
  <si>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</si>
  <si>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</si>
  <si>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</si>
  <si>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</si>
  <si>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</si>
  <si>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</si>
  <si>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</si>
  <si>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</si>
  <si>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</si>
  <si>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</si>
  <si>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</si>
  <si>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</si>
  <si>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</si>
  <si>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</si>
  <si>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</si>
  <si>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平均値を下回っているが、これは近年実施した簡易水道統合事業及び実施中である重要給水施設の耐震化事業で多くの固定資産の取得があったため一時的に下回っているに過ぎないと考える。
　②の管路経年化率、③の管路更新率ともに平均値と同水準程度であるが、今後より良い水準にしていくためにも、管路の更新計画に基づいた財源の確保を行っていく必要がある。
　さらに本市では日奈久断層帯での大規模な地震の発生による被害が懸念されるていることもあり、より一層老朽化の更新（耐震管への切替）に力をいれていくことが重要である。</t>
    <rPh sb="2" eb="8">
      <t>ユウケイコテイシサン</t>
    </rPh>
    <rPh sb="8" eb="12">
      <t>ゲンカショウキャク</t>
    </rPh>
    <rPh sb="12" eb="13">
      <t>リツ</t>
    </rPh>
    <rPh sb="14" eb="16">
      <t>ヘイキン</t>
    </rPh>
    <rPh sb="16" eb="17">
      <t>チ</t>
    </rPh>
    <rPh sb="18" eb="20">
      <t>シタマワ</t>
    </rPh>
    <rPh sb="29" eb="31">
      <t>キンネン</t>
    </rPh>
    <rPh sb="31" eb="33">
      <t>ジッシ</t>
    </rPh>
    <rPh sb="35" eb="37">
      <t>カンイ</t>
    </rPh>
    <rPh sb="37" eb="39">
      <t>スイドウ</t>
    </rPh>
    <rPh sb="39" eb="41">
      <t>トウゴウ</t>
    </rPh>
    <rPh sb="41" eb="43">
      <t>ジギョウ</t>
    </rPh>
    <rPh sb="43" eb="44">
      <t>オヨ</t>
    </rPh>
    <rPh sb="45" eb="48">
      <t>ジッシチュウ</t>
    </rPh>
    <rPh sb="51" eb="53">
      <t>ジュウヨウ</t>
    </rPh>
    <rPh sb="53" eb="55">
      <t>キュウスイ</t>
    </rPh>
    <rPh sb="55" eb="57">
      <t>シセツ</t>
    </rPh>
    <rPh sb="58" eb="61">
      <t>タイシンカ</t>
    </rPh>
    <rPh sb="61" eb="63">
      <t>ジギョウ</t>
    </rPh>
    <rPh sb="64" eb="65">
      <t>オオ</t>
    </rPh>
    <rPh sb="67" eb="69">
      <t>コテイ</t>
    </rPh>
    <rPh sb="69" eb="71">
      <t>シサン</t>
    </rPh>
    <rPh sb="72" eb="74">
      <t>シュトク</t>
    </rPh>
    <rPh sb="80" eb="83">
      <t>イチジテキ</t>
    </rPh>
    <rPh sb="84" eb="86">
      <t>シタマワ</t>
    </rPh>
    <rPh sb="91" eb="92">
      <t>ス</t>
    </rPh>
    <rPh sb="96" eb="97">
      <t>カンガ</t>
    </rPh>
    <rPh sb="104" eb="106">
      <t>カンロ</t>
    </rPh>
    <rPh sb="106" eb="109">
      <t>ケイネンカ</t>
    </rPh>
    <rPh sb="109" eb="110">
      <t>リツ</t>
    </rPh>
    <rPh sb="113" eb="115">
      <t>カンロ</t>
    </rPh>
    <rPh sb="115" eb="117">
      <t>コウシン</t>
    </rPh>
    <rPh sb="117" eb="118">
      <t>リツ</t>
    </rPh>
    <rPh sb="121" eb="124">
      <t>ヘイキンチ</t>
    </rPh>
    <rPh sb="125" eb="128">
      <t>ドウスイジュン</t>
    </rPh>
    <rPh sb="128" eb="130">
      <t>テイド</t>
    </rPh>
    <rPh sb="135" eb="137">
      <t>コンゴ</t>
    </rPh>
    <rPh sb="139" eb="140">
      <t>ヨ</t>
    </rPh>
    <rPh sb="141" eb="143">
      <t>スイジュン</t>
    </rPh>
    <rPh sb="153" eb="155">
      <t>カンロ</t>
    </rPh>
    <rPh sb="156" eb="158">
      <t>コウシン</t>
    </rPh>
    <rPh sb="158" eb="160">
      <t>ケイカク</t>
    </rPh>
    <rPh sb="161" eb="162">
      <t>モト</t>
    </rPh>
    <rPh sb="165" eb="167">
      <t>ザイゲン</t>
    </rPh>
    <rPh sb="168" eb="170">
      <t>カクホ</t>
    </rPh>
    <rPh sb="171" eb="172">
      <t>オコナ</t>
    </rPh>
    <rPh sb="176" eb="178">
      <t>ヒツヨウ</t>
    </rPh>
    <rPh sb="187" eb="189">
      <t>ホンシ</t>
    </rPh>
    <rPh sb="191" eb="194">
      <t>ヒナグ</t>
    </rPh>
    <rPh sb="194" eb="196">
      <t>ダンソウ</t>
    </rPh>
    <rPh sb="196" eb="197">
      <t>タイ</t>
    </rPh>
    <rPh sb="199" eb="202">
      <t>ダイキボ</t>
    </rPh>
    <rPh sb="203" eb="205">
      <t>ジシン</t>
    </rPh>
    <rPh sb="206" eb="208">
      <t>ハッセイ</t>
    </rPh>
    <rPh sb="211" eb="213">
      <t>ヒガイ</t>
    </rPh>
    <rPh sb="214" eb="216">
      <t>ケネン</t>
    </rPh>
    <rPh sb="230" eb="232">
      <t>イッソウ</t>
    </rPh>
    <rPh sb="232" eb="235">
      <t>ロウキュウカ</t>
    </rPh>
    <rPh sb="236" eb="238">
      <t>コウシン</t>
    </rPh>
    <rPh sb="239" eb="241">
      <t>タイシン</t>
    </rPh>
    <rPh sb="241" eb="242">
      <t>カン</t>
    </rPh>
    <rPh sb="244" eb="246">
      <t>キリカエ</t>
    </rPh>
    <rPh sb="248" eb="249">
      <t>チカラ</t>
    </rPh>
    <rPh sb="258" eb="260">
      <t>ジュウヨウ</t>
    </rPh>
    <phoneticPr fontId="4"/>
  </si>
  <si>
    <t xml:space="preserve">　本市の水道事業は、類似団体と比較すると概ね経営状況は良好と判断できるが、今後人口減少や節水意識の高まりなどにより水需要が落ち込む一方で、老朽施設、老朽管の更新に多額の費用を要することから、水道事業を取り巻く状況は悪化をたどることが見込まれる。その中で本市の中長期的な計画である「水・品質向上計画」や「水道施設再構築計画」に基づき、安全で安心な水の供給、地震に強い水道施設の構築、有収率の向上等に努めなければならない。計画の根幹には、料金の改定や施設の統廃合（ダウンサイジング）等も組み込まれており、住民の理解なしでは計画の推進は困難であるため、慎重に進める必要があると考える。
</t>
    <rPh sb="1" eb="3">
      <t>ホンシ</t>
    </rPh>
    <rPh sb="4" eb="6">
      <t>スイドウ</t>
    </rPh>
    <rPh sb="6" eb="8">
      <t>ジギョウ</t>
    </rPh>
    <rPh sb="10" eb="12">
      <t>ルイジ</t>
    </rPh>
    <rPh sb="12" eb="14">
      <t>ダンタイ</t>
    </rPh>
    <rPh sb="15" eb="17">
      <t>ヒカク</t>
    </rPh>
    <rPh sb="20" eb="21">
      <t>オオム</t>
    </rPh>
    <rPh sb="22" eb="24">
      <t>ケイエイ</t>
    </rPh>
    <rPh sb="24" eb="26">
      <t>ジョウキョウ</t>
    </rPh>
    <rPh sb="27" eb="29">
      <t>リョウコウ</t>
    </rPh>
    <rPh sb="30" eb="32">
      <t>ハンダン</t>
    </rPh>
    <rPh sb="37" eb="39">
      <t>コンゴ</t>
    </rPh>
    <rPh sb="39" eb="41">
      <t>ジンコウ</t>
    </rPh>
    <rPh sb="41" eb="43">
      <t>ゲンショウ</t>
    </rPh>
    <rPh sb="44" eb="46">
      <t>セッスイ</t>
    </rPh>
    <rPh sb="46" eb="48">
      <t>イシキ</t>
    </rPh>
    <rPh sb="49" eb="50">
      <t>タカ</t>
    </rPh>
    <rPh sb="57" eb="58">
      <t>ミズ</t>
    </rPh>
    <rPh sb="58" eb="60">
      <t>ジュヨウ</t>
    </rPh>
    <rPh sb="61" eb="62">
      <t>オ</t>
    </rPh>
    <rPh sb="63" eb="64">
      <t>コ</t>
    </rPh>
    <rPh sb="65" eb="67">
      <t>イッポウ</t>
    </rPh>
    <rPh sb="69" eb="71">
      <t>ロウキュウ</t>
    </rPh>
    <rPh sb="71" eb="73">
      <t>シセツ</t>
    </rPh>
    <rPh sb="74" eb="76">
      <t>ロウキュウ</t>
    </rPh>
    <rPh sb="76" eb="77">
      <t>カン</t>
    </rPh>
    <rPh sb="78" eb="80">
      <t>コウシン</t>
    </rPh>
    <rPh sb="81" eb="83">
      <t>タガク</t>
    </rPh>
    <rPh sb="84" eb="86">
      <t>ヒヨウ</t>
    </rPh>
    <rPh sb="87" eb="88">
      <t>ヨウ</t>
    </rPh>
    <rPh sb="95" eb="99">
      <t>スイドウジギョウ</t>
    </rPh>
    <rPh sb="100" eb="101">
      <t>ト</t>
    </rPh>
    <rPh sb="102" eb="103">
      <t>マ</t>
    </rPh>
    <rPh sb="104" eb="106">
      <t>ジョウキョウ</t>
    </rPh>
    <rPh sb="107" eb="109">
      <t>アッカ</t>
    </rPh>
    <rPh sb="116" eb="118">
      <t>ミコ</t>
    </rPh>
    <rPh sb="124" eb="125">
      <t>ナカ</t>
    </rPh>
    <rPh sb="126" eb="128">
      <t>ホンシ</t>
    </rPh>
    <rPh sb="129" eb="132">
      <t>チュウチョウキ</t>
    </rPh>
    <rPh sb="132" eb="133">
      <t>テキ</t>
    </rPh>
    <rPh sb="134" eb="136">
      <t>ケイカク</t>
    </rPh>
    <rPh sb="140" eb="141">
      <t>ミズ</t>
    </rPh>
    <rPh sb="142" eb="144">
      <t>ヒンシツ</t>
    </rPh>
    <rPh sb="144" eb="146">
      <t>コウジョウ</t>
    </rPh>
    <rPh sb="146" eb="148">
      <t>ケイカク</t>
    </rPh>
    <rPh sb="151" eb="153">
      <t>スイドウ</t>
    </rPh>
    <rPh sb="153" eb="155">
      <t>シセツ</t>
    </rPh>
    <rPh sb="155" eb="158">
      <t>サイコウチク</t>
    </rPh>
    <rPh sb="158" eb="160">
      <t>ケイカク</t>
    </rPh>
    <rPh sb="162" eb="163">
      <t>モト</t>
    </rPh>
    <rPh sb="166" eb="168">
      <t>アンゼン</t>
    </rPh>
    <rPh sb="169" eb="171">
      <t>アンシン</t>
    </rPh>
    <rPh sb="172" eb="173">
      <t>ミズ</t>
    </rPh>
    <rPh sb="174" eb="176">
      <t>キョウキュウ</t>
    </rPh>
    <rPh sb="177" eb="179">
      <t>ジシン</t>
    </rPh>
    <rPh sb="180" eb="181">
      <t>ツヨ</t>
    </rPh>
    <rPh sb="182" eb="184">
      <t>スイドウ</t>
    </rPh>
    <rPh sb="184" eb="186">
      <t>シセツ</t>
    </rPh>
    <rPh sb="187" eb="189">
      <t>コウチク</t>
    </rPh>
    <rPh sb="190" eb="193">
      <t>ユウシュウリツ</t>
    </rPh>
    <rPh sb="194" eb="196">
      <t>コウジョウ</t>
    </rPh>
    <rPh sb="196" eb="197">
      <t>トウ</t>
    </rPh>
    <rPh sb="198" eb="199">
      <t>ツト</t>
    </rPh>
    <rPh sb="209" eb="211">
      <t>ケイカク</t>
    </rPh>
    <rPh sb="212" eb="214">
      <t>コンカン</t>
    </rPh>
    <rPh sb="217" eb="219">
      <t>リョウキン</t>
    </rPh>
    <rPh sb="220" eb="222">
      <t>カイテイ</t>
    </rPh>
    <rPh sb="223" eb="225">
      <t>シセツ</t>
    </rPh>
    <rPh sb="239" eb="240">
      <t>トウ</t>
    </rPh>
    <rPh sb="241" eb="242">
      <t>ク</t>
    </rPh>
    <rPh sb="243" eb="244">
      <t>コ</t>
    </rPh>
    <rPh sb="250" eb="252">
      <t>ジュウミン</t>
    </rPh>
    <rPh sb="253" eb="255">
      <t>リカイ</t>
    </rPh>
    <rPh sb="259" eb="261">
      <t>ケイカク</t>
    </rPh>
    <rPh sb="262" eb="264">
      <t>スイシン</t>
    </rPh>
    <rPh sb="265" eb="267">
      <t>コンナン</t>
    </rPh>
    <rPh sb="273" eb="275">
      <t>シンチョウ</t>
    </rPh>
    <rPh sb="276" eb="277">
      <t>スス</t>
    </rPh>
    <rPh sb="279" eb="281">
      <t>ヒツヨウ</t>
    </rPh>
    <rPh sb="285" eb="286">
      <t>カンガ</t>
    </rPh>
    <phoneticPr fontId="4"/>
  </si>
  <si>
    <t>　①経常収支比率は100％を超えており、かつ累積欠損金等もないため、概ね健全な経営水準と言える。
　③流動比率は短期的な債務への支払い能力を表すものだが、令和元年度は高い水準であるが近年の平均と照らし合わせると類似団体と同水準である。
　④企業債残高対給水収益比率は類似団体と比べ、低い水準であるが、今後は人口減少等に伴い給水収益が減少する見込みであること、企業債の借入が増えることを鑑みると、現在の水準を維持することは難しくなると考える。
　⑤料金回収率は、企業努力等により給水原価を抑えられているため、平均値を上回っており、財源の確保へとつながっている。
　⑥給水原価については、豊富な地下水に恵まれていること、経常費用を企業努力等により抑えられていると考えられる。
　⑦施設利用率は平均値よりも低い水準である。これは人口減少に伴い１日の平均配水量が年々減少傾向にあること、配水量に対し、配水施設が過大になっていることが原因である。今後、負荷率、最大稼働率と照らし合わせ、本市の人口に見合った水道施設の統廃合（ダウンサイジング）も視野に入れ、適正な施設利用率を目指す必要がある。
　⑧有収率はH27時点で平均値を下回っていたため、有収率向上を目指し、高度な漏水探知機の購入、こまめな漏水調査等を行うことにより平均値を上回ることができたと考える。今後もさらなる有収率の向上を目指していきたい。</t>
    <rPh sb="2" eb="4">
      <t>ケイジョウ</t>
    </rPh>
    <rPh sb="4" eb="6">
      <t>シュウシ</t>
    </rPh>
    <rPh sb="6" eb="8">
      <t>ヒリツ</t>
    </rPh>
    <rPh sb="14" eb="15">
      <t>コ</t>
    </rPh>
    <rPh sb="22" eb="24">
      <t>ルイセキ</t>
    </rPh>
    <rPh sb="24" eb="26">
      <t>ケッソン</t>
    </rPh>
    <rPh sb="26" eb="27">
      <t>キン</t>
    </rPh>
    <rPh sb="27" eb="28">
      <t>トウ</t>
    </rPh>
    <rPh sb="34" eb="35">
      <t>オオム</t>
    </rPh>
    <rPh sb="36" eb="38">
      <t>ケンゼン</t>
    </rPh>
    <rPh sb="39" eb="41">
      <t>ケイエイ</t>
    </rPh>
    <rPh sb="41" eb="43">
      <t>スイジュン</t>
    </rPh>
    <rPh sb="44" eb="45">
      <t>イ</t>
    </rPh>
    <rPh sb="51" eb="53">
      <t>リュウドウ</t>
    </rPh>
    <rPh sb="53" eb="55">
      <t>ヒリツ</t>
    </rPh>
    <rPh sb="56" eb="58">
      <t>タンキ</t>
    </rPh>
    <rPh sb="58" eb="59">
      <t>テキ</t>
    </rPh>
    <rPh sb="60" eb="62">
      <t>サイム</t>
    </rPh>
    <rPh sb="64" eb="66">
      <t>シハラ</t>
    </rPh>
    <rPh sb="67" eb="69">
      <t>ノウリョク</t>
    </rPh>
    <rPh sb="70" eb="71">
      <t>アラワ</t>
    </rPh>
    <rPh sb="77" eb="79">
      <t>レイワ</t>
    </rPh>
    <rPh sb="79" eb="81">
      <t>ガンネン</t>
    </rPh>
    <rPh sb="81" eb="82">
      <t>ド</t>
    </rPh>
    <rPh sb="83" eb="84">
      <t>タカ</t>
    </rPh>
    <rPh sb="85" eb="87">
      <t>スイジュン</t>
    </rPh>
    <rPh sb="91" eb="93">
      <t>キンネン</t>
    </rPh>
    <rPh sb="94" eb="96">
      <t>ヘイキン</t>
    </rPh>
    <rPh sb="97" eb="98">
      <t>テ</t>
    </rPh>
    <rPh sb="100" eb="101">
      <t>ア</t>
    </rPh>
    <rPh sb="105" eb="107">
      <t>ルイジ</t>
    </rPh>
    <rPh sb="107" eb="109">
      <t>ダンタイ</t>
    </rPh>
    <rPh sb="110" eb="113">
      <t>ドウスイジュン</t>
    </rPh>
    <rPh sb="120" eb="122">
      <t>キギョウ</t>
    </rPh>
    <rPh sb="122" eb="123">
      <t>サイ</t>
    </rPh>
    <rPh sb="123" eb="125">
      <t>ザンダカ</t>
    </rPh>
    <rPh sb="125" eb="126">
      <t>タイ</t>
    </rPh>
    <rPh sb="126" eb="128">
      <t>キュウスイ</t>
    </rPh>
    <rPh sb="128" eb="130">
      <t>シュウエキ</t>
    </rPh>
    <rPh sb="130" eb="132">
      <t>ヒリツ</t>
    </rPh>
    <rPh sb="133" eb="135">
      <t>ルイジ</t>
    </rPh>
    <rPh sb="135" eb="137">
      <t>ダンタイ</t>
    </rPh>
    <rPh sb="138" eb="139">
      <t>クラ</t>
    </rPh>
    <rPh sb="141" eb="142">
      <t>ヒク</t>
    </rPh>
    <rPh sb="143" eb="145">
      <t>スイジュン</t>
    </rPh>
    <rPh sb="150" eb="152">
      <t>コンゴ</t>
    </rPh>
    <rPh sb="153" eb="155">
      <t>ジンコウ</t>
    </rPh>
    <rPh sb="155" eb="157">
      <t>ゲンショウ</t>
    </rPh>
    <rPh sb="157" eb="158">
      <t>トウ</t>
    </rPh>
    <rPh sb="159" eb="160">
      <t>トモナ</t>
    </rPh>
    <rPh sb="161" eb="163">
      <t>キュウスイ</t>
    </rPh>
    <rPh sb="163" eb="165">
      <t>シュウエキ</t>
    </rPh>
    <rPh sb="166" eb="168">
      <t>ゲンショウ</t>
    </rPh>
    <rPh sb="170" eb="172">
      <t>ミコ</t>
    </rPh>
    <rPh sb="179" eb="181">
      <t>キギョウ</t>
    </rPh>
    <rPh sb="181" eb="182">
      <t>サイ</t>
    </rPh>
    <rPh sb="183" eb="185">
      <t>カリイレ</t>
    </rPh>
    <rPh sb="186" eb="187">
      <t>フ</t>
    </rPh>
    <rPh sb="192" eb="193">
      <t>カンガ</t>
    </rPh>
    <rPh sb="197" eb="199">
      <t>ゲンザイ</t>
    </rPh>
    <rPh sb="200" eb="202">
      <t>スイジュン</t>
    </rPh>
    <rPh sb="203" eb="205">
      <t>イジ</t>
    </rPh>
    <rPh sb="210" eb="211">
      <t>ムズカ</t>
    </rPh>
    <rPh sb="216" eb="217">
      <t>カンガ</t>
    </rPh>
    <rPh sb="223" eb="225">
      <t>リョウキン</t>
    </rPh>
    <rPh sb="225" eb="227">
      <t>カイシュウ</t>
    </rPh>
    <rPh sb="227" eb="228">
      <t>リツ</t>
    </rPh>
    <rPh sb="230" eb="232">
      <t>キギョウ</t>
    </rPh>
    <rPh sb="232" eb="234">
      <t>ドリョク</t>
    </rPh>
    <rPh sb="234" eb="235">
      <t>トウ</t>
    </rPh>
    <rPh sb="238" eb="240">
      <t>キュウスイ</t>
    </rPh>
    <rPh sb="240" eb="242">
      <t>ゲンカ</t>
    </rPh>
    <rPh sb="243" eb="244">
      <t>オサ</t>
    </rPh>
    <rPh sb="253" eb="256">
      <t>ヘイキンチ</t>
    </rPh>
    <rPh sb="257" eb="259">
      <t>ウワマワ</t>
    </rPh>
    <rPh sb="264" eb="266">
      <t>ザイゲン</t>
    </rPh>
    <rPh sb="267" eb="269">
      <t>カクホ</t>
    </rPh>
    <rPh sb="282" eb="284">
      <t>キュウスイ</t>
    </rPh>
    <rPh sb="284" eb="286">
      <t>ゲンカ</t>
    </rPh>
    <rPh sb="292" eb="294">
      <t>ホウフ</t>
    </rPh>
    <rPh sb="295" eb="297">
      <t>チカ</t>
    </rPh>
    <rPh sb="297" eb="298">
      <t>スイ</t>
    </rPh>
    <rPh sb="299" eb="300">
      <t>メグ</t>
    </rPh>
    <rPh sb="308" eb="310">
      <t>ケイジョウ</t>
    </rPh>
    <rPh sb="310" eb="312">
      <t>ヒヨウ</t>
    </rPh>
    <rPh sb="313" eb="315">
      <t>キギョウ</t>
    </rPh>
    <rPh sb="315" eb="317">
      <t>ドリョク</t>
    </rPh>
    <rPh sb="317" eb="318">
      <t>トウ</t>
    </rPh>
    <rPh sb="321" eb="322">
      <t>オサ</t>
    </rPh>
    <rPh sb="329" eb="330">
      <t>カンガ</t>
    </rPh>
    <rPh sb="338" eb="340">
      <t>シセツ</t>
    </rPh>
    <rPh sb="340" eb="342">
      <t>リヨウ</t>
    </rPh>
    <rPh sb="342" eb="343">
      <t>リツ</t>
    </rPh>
    <rPh sb="344" eb="346">
      <t>ヘイキン</t>
    </rPh>
    <rPh sb="346" eb="347">
      <t>チ</t>
    </rPh>
    <rPh sb="350" eb="351">
      <t>ヒク</t>
    </rPh>
    <rPh sb="352" eb="354">
      <t>スイジュン</t>
    </rPh>
    <rPh sb="361" eb="363">
      <t>ジンコウ</t>
    </rPh>
    <rPh sb="363" eb="365">
      <t>ゲンショウ</t>
    </rPh>
    <rPh sb="366" eb="367">
      <t>トモナ</t>
    </rPh>
    <rPh sb="369" eb="370">
      <t>ニチ</t>
    </rPh>
    <rPh sb="371" eb="373">
      <t>ヘイキン</t>
    </rPh>
    <rPh sb="389" eb="391">
      <t>ハイスイ</t>
    </rPh>
    <rPh sb="391" eb="392">
      <t>リョウ</t>
    </rPh>
    <rPh sb="393" eb="394">
      <t>タイ</t>
    </rPh>
    <rPh sb="396" eb="398">
      <t>ハイスイ</t>
    </rPh>
    <rPh sb="398" eb="400">
      <t>シセツ</t>
    </rPh>
    <rPh sb="401" eb="403">
      <t>カダイ</t>
    </rPh>
    <rPh sb="412" eb="414">
      <t>ゲンイン</t>
    </rPh>
    <rPh sb="418" eb="420">
      <t>コンゴ</t>
    </rPh>
    <rPh sb="421" eb="423">
      <t>フカ</t>
    </rPh>
    <rPh sb="423" eb="424">
      <t>リツ</t>
    </rPh>
    <rPh sb="425" eb="427">
      <t>サイダイ</t>
    </rPh>
    <rPh sb="427" eb="429">
      <t>カドウ</t>
    </rPh>
    <rPh sb="429" eb="430">
      <t>リツ</t>
    </rPh>
    <rPh sb="431" eb="432">
      <t>テ</t>
    </rPh>
    <rPh sb="434" eb="435">
      <t>ア</t>
    </rPh>
    <rPh sb="438" eb="440">
      <t>ホンシ</t>
    </rPh>
    <rPh sb="441" eb="443">
      <t>ジンコウ</t>
    </rPh>
    <rPh sb="444" eb="446">
      <t>ミア</t>
    </rPh>
    <rPh sb="448" eb="450">
      <t>スイドウ</t>
    </rPh>
    <rPh sb="450" eb="452">
      <t>シセツ</t>
    </rPh>
    <rPh sb="467" eb="469">
      <t>シヤ</t>
    </rPh>
    <rPh sb="470" eb="471">
      <t>イ</t>
    </rPh>
    <rPh sb="473" eb="475">
      <t>テキセイ</t>
    </rPh>
    <rPh sb="476" eb="478">
      <t>シセツ</t>
    </rPh>
    <rPh sb="478" eb="480">
      <t>リヨウ</t>
    </rPh>
    <rPh sb="480" eb="481">
      <t>リツ</t>
    </rPh>
    <rPh sb="482" eb="484">
      <t>メザ</t>
    </rPh>
    <rPh sb="485" eb="487">
      <t>ヒツヨウ</t>
    </rPh>
    <rPh sb="494" eb="497">
      <t>ユウシュウリツ</t>
    </rPh>
    <rPh sb="501" eb="503">
      <t>ジテン</t>
    </rPh>
    <rPh sb="504" eb="507">
      <t>ヘイキンチ</t>
    </rPh>
    <rPh sb="508" eb="510">
      <t>シタマワ</t>
    </rPh>
    <rPh sb="517" eb="520">
      <t>ユウシュウリツ</t>
    </rPh>
    <rPh sb="520" eb="522">
      <t>コウジョウ</t>
    </rPh>
    <rPh sb="523" eb="525">
      <t>メザ</t>
    </rPh>
    <rPh sb="527" eb="529">
      <t>コウド</t>
    </rPh>
    <rPh sb="530" eb="532">
      <t>ロウスイ</t>
    </rPh>
    <rPh sb="532" eb="535">
      <t>タンチキ</t>
    </rPh>
    <rPh sb="536" eb="538">
      <t>コウニュウ</t>
    </rPh>
    <rPh sb="543" eb="545">
      <t>ロウスイ</t>
    </rPh>
    <rPh sb="545" eb="547">
      <t>チョウサ</t>
    </rPh>
    <rPh sb="547" eb="548">
      <t>トウ</t>
    </rPh>
    <rPh sb="549" eb="550">
      <t>オコナ</t>
    </rPh>
    <rPh sb="556" eb="559">
      <t>ヘイキンチ</t>
    </rPh>
    <rPh sb="560" eb="562">
      <t>ウワマワ</t>
    </rPh>
    <rPh sb="570" eb="571">
      <t>カンガ</t>
    </rPh>
    <rPh sb="574" eb="576">
      <t>コンゴ</t>
    </rPh>
    <rPh sb="581" eb="584">
      <t>ユウシュウリツ</t>
    </rPh>
    <rPh sb="585" eb="587">
      <t>コウジョウ</t>
    </rPh>
    <rPh sb="588" eb="59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</si>
</sst>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3.54</c:v>
                </c:pt>
                <c:pt idx="2">
                  <c:v>2.85</c:v>
                </c:pt>
                <c:pt idx="3">
                  <c:v>0.62</c:v>
                </c:pt>
                <c:pt idx="4">
                  <c:v>0.52</c:v>
                </c:pt>
              </c:numCache>
            </c:numRef>
          </c:val>
          <c:extLst>
            <c:ext xmlns:c16="http://schemas.microsoft.com/office/drawing/2014/chart" uri="{C3380CC4-5D6E-409C-BE32-E72D297353CC}">
              <c16:uniqueId val="{00000000-2F98-4A5B-9012-E6D59AD82B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F98-4A5B-9012-E6D59AD82B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43.86</c:v>
                </c:pt>
                <c:pt idx="1">
                  <c:v>41.08</c:v>
                </c:pt>
                <c:pt idx="2">
                  <c:v>41.66</c:v>
                </c:pt>
                <c:pt idx="3">
                  <c:v>40.92</c:v>
                </c:pt>
                <c:pt idx="4">
                  <c:v>38.869999999999997</c:v>
                </c:pt>
              </c:numCache>
            </c:numRef>
          </c:val>
          <c:extLst>
            <c:ext xmlns:c16="http://schemas.microsoft.com/office/drawing/2014/chart" uri="{C3380CC4-5D6E-409C-BE32-E72D297353CC}">
              <c16:uniqueId val="{00000000-FF07-42BF-ACBA-784B922258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F07-42BF-ACBA-784B922258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82.13</c:v>
                </c:pt>
                <c:pt idx="1">
                  <c:v>87.29</c:v>
                </c:pt>
                <c:pt idx="2">
                  <c:v>84.65</c:v>
                </c:pt>
                <c:pt idx="3">
                  <c:v>84.63</c:v>
                </c:pt>
                <c:pt idx="4">
                  <c:v>86.62</c:v>
                </c:pt>
              </c:numCache>
            </c:numRef>
          </c:val>
          <c:extLst>
            <c:ext xmlns:c16="http://schemas.microsoft.com/office/drawing/2014/chart" uri="{C3380CC4-5D6E-409C-BE32-E72D297353CC}">
              <c16:uniqueId val="{00000000-11BF-46C5-8300-F2D34D8F9B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1BF-46C5-8300-F2D34D8F9B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139.6</c:v>
                </c:pt>
                <c:pt idx="1">
                  <c:v>148.21</c:v>
                </c:pt>
                <c:pt idx="2">
                  <c:v>135.12</c:v>
                </c:pt>
                <c:pt idx="3">
                  <c:v>131.16</c:v>
                </c:pt>
                <c:pt idx="4">
                  <c:v>138.63</c:v>
                </c:pt>
              </c:numCache>
            </c:numRef>
          </c:val>
          <c:extLst>
            <c:ext xmlns:c16="http://schemas.microsoft.com/office/drawing/2014/chart" uri="{C3380CC4-5D6E-409C-BE32-E72D297353CC}">
              <c16:uniqueId val="{00000000-94EA-4394-A9EA-47FAA975A2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4EA-4394-A9EA-47FAA975A2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42.32</c:v>
                </c:pt>
                <c:pt idx="1">
                  <c:v>42.16</c:v>
                </c:pt>
                <c:pt idx="2">
                  <c:v>43.59</c:v>
                </c:pt>
                <c:pt idx="3">
                  <c:v>44.44</c:v>
                </c:pt>
                <c:pt idx="4">
                  <c:v>42.62</c:v>
                </c:pt>
              </c:numCache>
            </c:numRef>
          </c:val>
          <c:extLst>
            <c:ext xmlns:c16="http://schemas.microsoft.com/office/drawing/2014/chart" uri="{C3380CC4-5D6E-409C-BE32-E72D297353CC}">
              <c16:uniqueId val="{00000000-0FA8-4AEF-8580-68932E401D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FA8-4AEF-8580-68932E401D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9.09</c:v>
                </c:pt>
                <c:pt idx="1">
                  <c:v>10.74</c:v>
                </c:pt>
                <c:pt idx="2">
                  <c:v>16</c:v>
                </c:pt>
                <c:pt idx="3">
                  <c:v>15.23</c:v>
                </c:pt>
                <c:pt idx="4">
                  <c:v>16.57</c:v>
                </c:pt>
              </c:numCache>
            </c:numRef>
          </c:val>
          <c:extLst>
            <c:ext xmlns:c16="http://schemas.microsoft.com/office/drawing/2014/chart" uri="{C3380CC4-5D6E-409C-BE32-E72D297353CC}">
              <c16:uniqueId val="{00000000-1154-4CE1-9652-38B86B3A7B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154-4CE1-9652-38B86B3A7B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6-4F77-B8B9-4CB0C57370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E76-4F77-B8B9-4CB0C57370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270.05</c:v>
                </c:pt>
                <c:pt idx="1">
                  <c:v>334.18</c:v>
                </c:pt>
                <c:pt idx="2">
                  <c:v>415.64</c:v>
                </c:pt>
                <c:pt idx="3">
                  <c:v>340.94</c:v>
                </c:pt>
                <c:pt idx="4">
                  <c:v>585.16</c:v>
                </c:pt>
              </c:numCache>
            </c:numRef>
          </c:val>
          <c:extLst>
            <c:ext xmlns:c16="http://schemas.microsoft.com/office/drawing/2014/chart" uri="{C3380CC4-5D6E-409C-BE32-E72D297353CC}">
              <c16:uniqueId val="{00000000-D0BF-49AF-A709-EEF70A08CF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0BF-49AF-A709-EEF70A08CF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89.27</c:v>
                </c:pt>
                <c:pt idx="1">
                  <c:v>79.39</c:v>
                </c:pt>
                <c:pt idx="2">
                  <c:v>69.709999999999994</c:v>
                </c:pt>
                <c:pt idx="3">
                  <c:v>59.28</c:v>
                </c:pt>
                <c:pt idx="4">
                  <c:v>54.9</c:v>
                </c:pt>
              </c:numCache>
            </c:numRef>
          </c:val>
          <c:extLst>
            <c:ext xmlns:c16="http://schemas.microsoft.com/office/drawing/2014/chart" uri="{C3380CC4-5D6E-409C-BE32-E72D297353CC}">
              <c16:uniqueId val="{00000000-2B81-426D-8A3B-EB97DFAD90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B81-426D-8A3B-EB97DFAD90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121.35</c:v>
                </c:pt>
                <c:pt idx="1">
                  <c:v>142.84</c:v>
                </c:pt>
                <c:pt idx="2">
                  <c:v>121.16</c:v>
                </c:pt>
                <c:pt idx="3">
                  <c:v>119.9</c:v>
                </c:pt>
                <c:pt idx="4">
                  <c:v>135.13</c:v>
                </c:pt>
              </c:numCache>
            </c:numRef>
          </c:val>
          <c:extLst>
            <c:ext xmlns:c16="http://schemas.microsoft.com/office/drawing/2014/chart" uri="{C3380CC4-5D6E-409C-BE32-E72D297353CC}">
              <c16:uniqueId val="{00000000-A84E-4894-8B64-BC7C12F2E4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84E-4894-8B64-BC7C12F2E4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113.84</c:v>
                </c:pt>
                <c:pt idx="1">
                  <c:v>96.73</c:v>
                </c:pt>
                <c:pt idx="2">
                  <c:v>114.94</c:v>
                </c:pt>
                <c:pt idx="3">
                  <c:v>116.57</c:v>
                </c:pt>
                <c:pt idx="4">
                  <c:v>104.09</c:v>
                </c:pt>
              </c:numCache>
            </c:numRef>
          </c:val>
          <c:extLst>
            <c:ext xmlns:c16="http://schemas.microsoft.com/office/drawing/2014/chart" uri="{C3380CC4-5D6E-409C-BE32-E72D297353CC}">
              <c16:uniqueId val="{00000000-518A-4B22-BF90-2322CF0492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518A-4B22-BF90-2322CF0492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CD19" sqref="CD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水俣市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24275</v>
      </c>
      <c r="AM8" s="71"/>
      <c r="AN8" s="71"/>
      <c r="AO8" s="71"/>
      <c r="AP8" s="71"/>
      <c r="AQ8" s="71"/>
      <c r="AR8" s="71"/>
      <c r="AS8" s="71"/>
      <c r="AT8" s="67">
        <f>データ!$S$6</f>
        <v>163.29</v>
      </c>
      <c r="AU8" s="68"/>
      <c r="AV8" s="68"/>
      <c r="AW8" s="68"/>
      <c r="AX8" s="68"/>
      <c r="AY8" s="68"/>
      <c r="AZ8" s="68"/>
      <c r="BA8" s="68"/>
      <c r="BB8" s="70">
        <f>データ!$T$6</f>
        <v>148.66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92.2</v>
      </c>
      <c r="J10" s="68"/>
      <c r="K10" s="68"/>
      <c r="L10" s="68"/>
      <c r="M10" s="68"/>
      <c r="N10" s="68"/>
      <c r="O10" s="69"/>
      <c r="P10" s="70">
        <f>データ!$P$6</f>
        <v>90.56</v>
      </c>
      <c r="Q10" s="70"/>
      <c r="R10" s="70"/>
      <c r="S10" s="70"/>
      <c r="T10" s="70"/>
      <c r="U10" s="70"/>
      <c r="V10" s="70"/>
      <c r="W10" s="71">
        <f>データ!$Q$6</f>
        <v>2730</v>
      </c>
      <c r="X10" s="71"/>
      <c r="Y10" s="71"/>
      <c r="Z10" s="71"/>
      <c r="AA10" s="71"/>
      <c r="AB10" s="71"/>
      <c r="AC10" s="71"/>
      <c r="AD10" s="2"/>
      <c r="AE10" s="2"/>
      <c r="AF10" s="2"/>
      <c r="AG10" s="2"/>
      <c r="AH10" s="4"/>
      <c r="AI10" s="4"/>
      <c r="AJ10" s="4"/>
      <c r="AK10" s="4"/>
      <c r="AL10" s="71">
        <f>データ!$U$6</f>
        <v>21765</v>
      </c>
      <c r="AM10" s="71"/>
      <c r="AN10" s="71"/>
      <c r="AO10" s="71"/>
      <c r="AP10" s="71"/>
      <c r="AQ10" s="71"/>
      <c r="AR10" s="71"/>
      <c r="AS10" s="71"/>
      <c r="AT10" s="67">
        <f>データ!$V$6</f>
        <v>26.31</v>
      </c>
      <c r="AU10" s="68"/>
      <c r="AV10" s="68"/>
      <c r="AW10" s="68"/>
      <c r="AX10" s="68"/>
      <c r="AY10" s="68"/>
      <c r="AZ10" s="68"/>
      <c r="BA10" s="68"/>
      <c r="BB10" s="70">
        <f>データ!$W$6</f>
        <v>827.25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ux722b1inGwTYOTJTtF8PtVA2eFxUX5WqUgtGJho2b877kiKT51oAc8Dz3RpjDlh+HOdEZBLvO4FuVvEPj0A==" saltValue="+EzhORSdstp38Cv33P51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432059</v>
      </c>
      <c r="D6" s="34">
        <f t="shared" si="3"/>
        <v>46</v>
      </c>
      <c r="E6" s="34">
        <f t="shared" si="3"/>
        <v>1</v>
      </c>
      <c r="F6" s="34">
        <f t="shared" si="3"/>
        <v>0</v>
      </c>
      <c r="G6" s="34">
        <f t="shared" si="3"/>
        <v>1</v>
      </c>
      <c r="H6" s="34" t="str">
        <f t="shared" si="3"/>
        <v>熊本県　水俣市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92.2</v>
      </c>
      <c r="P6" s="35">
        <f t="shared" si="3"/>
        <v>90.56</v>
      </c>
      <c r="Q6" s="35">
        <f t="shared" si="3"/>
        <v>2730</v>
      </c>
      <c r="R6" s="35">
        <f t="shared" si="3"/>
        <v>24275</v>
      </c>
      <c r="S6" s="35">
        <f t="shared" si="3"/>
        <v>163.29</v>
      </c>
      <c r="T6" s="35">
        <f t="shared" si="3"/>
        <v>148.66</v>
      </c>
      <c r="U6" s="35">
        <f t="shared" si="3"/>
        <v>21765</v>
      </c>
      <c r="V6" s="35">
        <f t="shared" si="3"/>
        <v>26.31</v>
      </c>
      <c r="W6" s="35">
        <f t="shared" si="3"/>
        <v>827.25</v>
      </c>
      <c r="X6" s="36">
        <f>IF(X7="",NA(),X7)</f>
        <v>139.6</v>
      </c>
      <c r="Y6" s="36">
        <f t="shared" ref="Y6:AG6" si="4">IF(Y7="",NA(),Y7)</f>
        <v>148.21</v>
      </c>
      <c r="Z6" s="36">
        <f t="shared" si="4"/>
        <v>135.12</v>
      </c>
      <c r="AA6" s="36">
        <f t="shared" si="4"/>
        <v>131.16</v>
      </c>
      <c r="AB6" s="36">
        <f t="shared" si="4"/>
        <v>138.63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270.05</v>
      </c>
      <c r="AU6" s="36">
        <f t="shared" ref="AU6:BC6" si="6">IF(AU7="",NA(),AU7)</f>
        <v>334.18</v>
      </c>
      <c r="AV6" s="36">
        <f t="shared" si="6"/>
        <v>415.64</v>
      </c>
      <c r="AW6" s="36">
        <f t="shared" si="6"/>
        <v>340.94</v>
      </c>
      <c r="AX6" s="36">
        <f t="shared" si="6"/>
        <v>585.16</v>
      </c>
      <c r="AY6" s="36">
        <f t="shared" si="6"/>
        <v>391.54</v>
      </c>
      <c r="AZ6" s="36">
        <f t="shared" si="6"/>
        <v>384.34</v>
      </c>
      <c r="BA6" s="36">
        <f t="shared" si="6"/>
        <v>359.47</v>
      </c>
      <c r="BB6" s="36">
        <f t="shared" si="6"/>
        <v>369.69</v>
      </c>
      <c r="BC6" s="36">
        <f t="shared" si="6"/>
        <v>379.08</v>
      </c>
      <c r="BD6" s="35" t="str">
        <f>IF(BD7="","",IF(BD7="-","【-】","【"&amp;SUBSTITUTE(TEXT(BD7,"#,##0.00"),"-","△")&amp;"】"))</f>
        <v>【264.97】</v>
      </c>
      <c r="BE6" s="36">
        <f>IF(BE7="",NA(),BE7)</f>
        <v>89.27</v>
      </c>
      <c r="BF6" s="36">
        <f t="shared" ref="BF6:BN6" si="7">IF(BF7="",NA(),BF7)</f>
        <v>79.39</v>
      </c>
      <c r="BG6" s="36">
        <f t="shared" si="7"/>
        <v>69.709999999999994</v>
      </c>
      <c r="BH6" s="36">
        <f t="shared" si="7"/>
        <v>59.28</v>
      </c>
      <c r="BI6" s="36">
        <f t="shared" si="7"/>
        <v>54.9</v>
      </c>
      <c r="BJ6" s="36">
        <f t="shared" si="7"/>
        <v>386.97</v>
      </c>
      <c r="BK6" s="36">
        <f t="shared" si="7"/>
        <v>380.58</v>
      </c>
      <c r="BL6" s="36">
        <f t="shared" si="7"/>
        <v>401.79</v>
      </c>
      <c r="BM6" s="36">
        <f t="shared" si="7"/>
        <v>402.99</v>
      </c>
      <c r="BN6" s="36">
        <f t="shared" si="7"/>
        <v>398.98</v>
      </c>
      <c r="BO6" s="35" t="str">
        <f>IF(BO7="","",IF(BO7="-","【-】","【"&amp;SUBSTITUTE(TEXT(BO7,"#,##0.00"),"-","△")&amp;"】"))</f>
        <v>【266.61】</v>
      </c>
      <c r="BP6" s="36">
        <f>IF(BP7="",NA(),BP7)</f>
        <v>121.35</v>
      </c>
      <c r="BQ6" s="36">
        <f t="shared" ref="BQ6:BY6" si="8">IF(BQ7="",NA(),BQ7)</f>
        <v>142.84</v>
      </c>
      <c r="BR6" s="36">
        <f t="shared" si="8"/>
        <v>121.16</v>
      </c>
      <c r="BS6" s="36">
        <f t="shared" si="8"/>
        <v>119.9</v>
      </c>
      <c r="BT6" s="36">
        <f t="shared" si="8"/>
        <v>135.13</v>
      </c>
      <c r="BU6" s="36">
        <f t="shared" si="8"/>
        <v>101.72</v>
      </c>
      <c r="BV6" s="36">
        <f t="shared" si="8"/>
        <v>102.38</v>
      </c>
      <c r="BW6" s="36">
        <f t="shared" si="8"/>
        <v>100.12</v>
      </c>
      <c r="BX6" s="36">
        <f t="shared" si="8"/>
        <v>98.66</v>
      </c>
      <c r="BY6" s="36">
        <f t="shared" si="8"/>
        <v>98.64</v>
      </c>
      <c r="BZ6" s="35" t="str">
        <f>IF(BZ7="","",IF(BZ7="-","【-】","【"&amp;SUBSTITUTE(TEXT(BZ7,"#,##0.00"),"-","△")&amp;"】"))</f>
        <v>【103.24】</v>
      </c>
      <c r="CA6" s="36">
        <f>IF(CA7="",NA(),CA7)</f>
        <v>113.84</v>
      </c>
      <c r="CB6" s="36">
        <f t="shared" ref="CB6:CJ6" si="9">IF(CB7="",NA(),CB7)</f>
        <v>96.73</v>
      </c>
      <c r="CC6" s="36">
        <f t="shared" si="9"/>
        <v>114.94</v>
      </c>
      <c r="CD6" s="36">
        <f t="shared" si="9"/>
        <v>116.57</v>
      </c>
      <c r="CE6" s="36">
        <f t="shared" si="9"/>
        <v>104.09</v>
      </c>
      <c r="CF6" s="36">
        <f t="shared" si="9"/>
        <v>168.2</v>
      </c>
      <c r="CG6" s="36">
        <f t="shared" si="9"/>
        <v>168.67</v>
      </c>
      <c r="CH6" s="36">
        <f t="shared" si="9"/>
        <v>174.97</v>
      </c>
      <c r="CI6" s="36">
        <f t="shared" si="9"/>
        <v>178.59</v>
      </c>
      <c r="CJ6" s="36">
        <f t="shared" si="9"/>
        <v>178.92</v>
      </c>
      <c r="CK6" s="35" t="str">
        <f>IF(CK7="","",IF(CK7="-","【-】","【"&amp;SUBSTITUTE(TEXT(CK7,"#,##0.00"),"-","△")&amp;"】"))</f>
        <v>【168.38】</v>
      </c>
      <c r="CL6" s="36">
        <f>IF(CL7="",NA(),CL7)</f>
        <v>43.86</v>
      </c>
      <c r="CM6" s="36">
        <f t="shared" ref="CM6:CU6" si="10">IF(CM7="",NA(),CM7)</f>
        <v>41.08</v>
      </c>
      <c r="CN6" s="36">
        <f t="shared" si="10"/>
        <v>41.66</v>
      </c>
      <c r="CO6" s="36">
        <f t="shared" si="10"/>
        <v>40.92</v>
      </c>
      <c r="CP6" s="36">
        <f t="shared" si="10"/>
        <v>38.869999999999997</v>
      </c>
      <c r="CQ6" s="36">
        <f t="shared" si="10"/>
        <v>54.77</v>
      </c>
      <c r="CR6" s="36">
        <f t="shared" si="10"/>
        <v>54.92</v>
      </c>
      <c r="CS6" s="36">
        <f t="shared" si="10"/>
        <v>55.63</v>
      </c>
      <c r="CT6" s="36">
        <f t="shared" si="10"/>
        <v>55.03</v>
      </c>
      <c r="CU6" s="36">
        <f t="shared" si="10"/>
        <v>55.14</v>
      </c>
      <c r="CV6" s="35" t="str">
        <f>IF(CV7="","",IF(CV7="-","【-】","【"&amp;SUBSTITUTE(TEXT(CV7,"#,##0.00"),"-","△")&amp;"】"))</f>
        <v>【60.00】</v>
      </c>
      <c r="CW6" s="36">
        <f>IF(CW7="",NA(),CW7)</f>
        <v>82.13</v>
      </c>
      <c r="CX6" s="36">
        <f t="shared" ref="CX6:DF6" si="11">IF(CX7="",NA(),CX7)</f>
        <v>87.29</v>
      </c>
      <c r="CY6" s="36">
        <f t="shared" si="11"/>
        <v>84.65</v>
      </c>
      <c r="CZ6" s="36">
        <f t="shared" si="11"/>
        <v>84.63</v>
      </c>
      <c r="DA6" s="36">
        <f t="shared" si="11"/>
        <v>86.62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42.32</v>
      </c>
      <c r="DI6" s="36">
        <f t="shared" ref="DI6:DQ6" si="12">IF(DI7="",NA(),DI7)</f>
        <v>42.16</v>
      </c>
      <c r="DJ6" s="36">
        <f t="shared" si="12"/>
        <v>43.59</v>
      </c>
      <c r="DK6" s="36">
        <f t="shared" si="12"/>
        <v>44.44</v>
      </c>
      <c r="DL6" s="36">
        <f t="shared" si="12"/>
        <v>42.62</v>
      </c>
      <c r="DM6" s="36">
        <f t="shared" si="12"/>
        <v>47.46</v>
      </c>
      <c r="DN6" s="36">
        <f t="shared" si="12"/>
        <v>48.49</v>
      </c>
      <c r="DO6" s="36">
        <f t="shared" si="12"/>
        <v>48.05</v>
      </c>
      <c r="DP6" s="36">
        <f t="shared" si="12"/>
        <v>48.87</v>
      </c>
      <c r="DQ6" s="36">
        <f t="shared" si="12"/>
        <v>49.92</v>
      </c>
      <c r="DR6" s="35" t="str">
        <f>IF(DR7="","",IF(DR7="-","【-】","【"&amp;SUBSTITUTE(TEXT(DR7,"#,##0.00"),"-","△")&amp;"】"))</f>
        <v>【49.59】</v>
      </c>
      <c r="DS6" s="36">
        <f>IF(DS7="",NA(),DS7)</f>
        <v>9.09</v>
      </c>
      <c r="DT6" s="36">
        <f t="shared" ref="DT6:EB6" si="13">IF(DT7="",NA(),DT7)</f>
        <v>10.74</v>
      </c>
      <c r="DU6" s="36">
        <f t="shared" si="13"/>
        <v>16</v>
      </c>
      <c r="DV6" s="36">
        <f t="shared" si="13"/>
        <v>15.23</v>
      </c>
      <c r="DW6" s="36">
        <f t="shared" si="13"/>
        <v>16.57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0.28000000000000003</v>
      </c>
      <c r="EE6" s="36">
        <f t="shared" ref="EE6:EM6" si="14">IF(EE7="",NA(),EE7)</f>
        <v>3.54</v>
      </c>
      <c r="EF6" s="36">
        <f t="shared" si="14"/>
        <v>2.85</v>
      </c>
      <c r="EG6" s="36">
        <f t="shared" si="14"/>
        <v>0.62</v>
      </c>
      <c r="EH6" s="36">
        <f t="shared" si="14"/>
        <v>0.52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432059</v>
      </c>
      <c r="D7" s="38">
        <v>46</v>
      </c>
      <c r="E7" s="38">
        <v>1</v>
      </c>
      <c r="F7" s="38">
        <v>0</v>
      </c>
      <c r="G7" s="38">
        <v>1</v>
      </c>
      <c r="H7" s="38" t="s">
        <v>93</v>
      </c>
      <c r="I7" s="38" t="s">
        <v>94</v>
      </c>
      <c r="J7" s="38" t="s">
        <v>95</v>
      </c>
      <c r="K7" s="38" t="s">
        <v>96</v>
      </c>
      <c r="L7" s="38" t="s">
        <v>97</v>
      </c>
      <c r="M7" s="38" t="s">
        <v>98</v>
      </c>
      <c r="N7" s="39" t="s">
        <v>99</v>
      </c>
      <c r="O7" s="39">
        <v>92.2</v>
      </c>
      <c r="P7" s="39">
        <v>90.56</v>
      </c>
      <c r="Q7" s="39">
        <v>2730</v>
      </c>
      <c r="R7" s="39">
        <v>24275</v>
      </c>
      <c r="S7" s="39">
        <v>163.29</v>
      </c>
      <c r="T7" s="39">
        <v>148.66</v>
      </c>
      <c r="U7" s="39">
        <v>21765</v>
      </c>
      <c r="V7" s="39">
        <v>26.31</v>
      </c>
      <c r="W7" s="39">
        <v>827.25</v>
      </c>
      <c r="X7" s="39">
        <v>139.6</v>
      </c>
      <c r="Y7" s="39">
        <v>148.21</v>
      </c>
      <c r="Z7" s="39">
        <v>135.12</v>
      </c>
      <c r="AA7" s="39">
        <v>131.16</v>
      </c>
      <c r="AB7" s="39">
        <v>138.63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270.05</v>
      </c>
      <c r="AU7" s="39">
        <v>334.18</v>
      </c>
      <c r="AV7" s="39">
        <v>415.64</v>
      </c>
      <c r="AW7" s="39">
        <v>340.94</v>
      </c>
      <c r="AX7" s="39">
        <v>585.16</v>
      </c>
      <c r="AY7" s="39">
        <v>391.54</v>
      </c>
      <c r="AZ7" s="39">
        <v>384.34</v>
      </c>
      <c r="BA7" s="39">
        <v>359.47</v>
      </c>
      <c r="BB7" s="39">
        <v>369.69</v>
      </c>
      <c r="BC7" s="39">
        <v>379.08</v>
      </c>
      <c r="BD7" s="39">
        <v>264.97000000000003</v>
      </c>
      <c r="BE7" s="39">
        <v>89.27</v>
      </c>
      <c r="BF7" s="39">
        <v>79.39</v>
      </c>
      <c r="BG7" s="39">
        <v>69.709999999999994</v>
      </c>
      <c r="BH7" s="39">
        <v>59.28</v>
      </c>
      <c r="BI7" s="39">
        <v>54.9</v>
      </c>
      <c r="BJ7" s="39">
        <v>386.97</v>
      </c>
      <c r="BK7" s="39">
        <v>380.58</v>
      </c>
      <c r="BL7" s="39">
        <v>401.79</v>
      </c>
      <c r="BM7" s="39">
        <v>402.99</v>
      </c>
      <c r="BN7" s="39">
        <v>398.98</v>
      </c>
      <c r="BO7" s="39">
        <v>266.61</v>
      </c>
      <c r="BP7" s="39">
        <v>121.35</v>
      </c>
      <c r="BQ7" s="39">
        <v>142.84</v>
      </c>
      <c r="BR7" s="39">
        <v>121.16</v>
      </c>
      <c r="BS7" s="39">
        <v>119.9</v>
      </c>
      <c r="BT7" s="39">
        <v>135.13</v>
      </c>
      <c r="BU7" s="39">
        <v>101.72</v>
      </c>
      <c r="BV7" s="39">
        <v>102.38</v>
      </c>
      <c r="BW7" s="39">
        <v>100.12</v>
      </c>
      <c r="BX7" s="39">
        <v>98.66</v>
      </c>
      <c r="BY7" s="39">
        <v>98.64</v>
      </c>
      <c r="BZ7" s="39">
        <v>103.24</v>
      </c>
      <c r="CA7" s="39">
        <v>113.84</v>
      </c>
      <c r="CB7" s="39">
        <v>96.73</v>
      </c>
      <c r="CC7" s="39">
        <v>114.94</v>
      </c>
      <c r="CD7" s="39">
        <v>116.57</v>
      </c>
      <c r="CE7" s="39">
        <v>104.09</v>
      </c>
      <c r="CF7" s="39">
        <v>168.2</v>
      </c>
      <c r="CG7" s="39">
        <v>168.67</v>
      </c>
      <c r="CH7" s="39">
        <v>174.97</v>
      </c>
      <c r="CI7" s="39">
        <v>178.59</v>
      </c>
      <c r="CJ7" s="39">
        <v>178.92</v>
      </c>
      <c r="CK7" s="39">
        <v>168.38</v>
      </c>
      <c r="CL7" s="39">
        <v>43.86</v>
      </c>
      <c r="CM7" s="39">
        <v>41.08</v>
      </c>
      <c r="CN7" s="39">
        <v>41.66</v>
      </c>
      <c r="CO7" s="39">
        <v>40.92</v>
      </c>
      <c r="CP7" s="39">
        <v>38.869999999999997</v>
      </c>
      <c r="CQ7" s="39">
        <v>54.77</v>
      </c>
      <c r="CR7" s="39">
        <v>54.92</v>
      </c>
      <c r="CS7" s="39">
        <v>55.63</v>
      </c>
      <c r="CT7" s="39">
        <v>55.03</v>
      </c>
      <c r="CU7" s="39">
        <v>55.14</v>
      </c>
      <c r="CV7" s="39">
        <v>60</v>
      </c>
      <c r="CW7" s="39">
        <v>82.13</v>
      </c>
      <c r="CX7" s="39">
        <v>87.29</v>
      </c>
      <c r="CY7" s="39">
        <v>84.65</v>
      </c>
      <c r="CZ7" s="39">
        <v>84.63</v>
      </c>
      <c r="DA7" s="39">
        <v>86.62</v>
      </c>
      <c r="DB7" s="39">
        <v>82.89</v>
      </c>
      <c r="DC7" s="39">
        <v>82.66</v>
      </c>
      <c r="DD7" s="39">
        <v>82.04</v>
      </c>
      <c r="DE7" s="39">
        <v>81.900000000000006</v>
      </c>
      <c r="DF7" s="39">
        <v>81.39</v>
      </c>
      <c r="DG7" s="39">
        <v>89.8</v>
      </c>
      <c r="DH7" s="39">
        <v>42.32</v>
      </c>
      <c r="DI7" s="39">
        <v>42.16</v>
      </c>
      <c r="DJ7" s="39">
        <v>43.59</v>
      </c>
      <c r="DK7" s="39">
        <v>44.44</v>
      </c>
      <c r="DL7" s="39">
        <v>42.62</v>
      </c>
      <c r="DM7" s="39">
        <v>47.46</v>
      </c>
      <c r="DN7" s="39">
        <v>48.49</v>
      </c>
      <c r="DO7" s="39">
        <v>48.05</v>
      </c>
      <c r="DP7" s="39">
        <v>48.87</v>
      </c>
      <c r="DQ7" s="39">
        <v>49.92</v>
      </c>
      <c r="DR7" s="39">
        <v>49.59</v>
      </c>
      <c r="DS7" s="39">
        <v>9.09</v>
      </c>
      <c r="DT7" s="39">
        <v>10.74</v>
      </c>
      <c r="DU7" s="39">
        <v>16</v>
      </c>
      <c r="DV7" s="39">
        <v>15.23</v>
      </c>
      <c r="DW7" s="39">
        <v>16.57</v>
      </c>
      <c r="DX7" s="39">
        <v>9.7100000000000009</v>
      </c>
      <c r="DY7" s="39">
        <v>12.79</v>
      </c>
      <c r="DZ7" s="39">
        <v>13.39</v>
      </c>
      <c r="EA7" s="39">
        <v>14.85</v>
      </c>
      <c r="EB7" s="39">
        <v>16.88</v>
      </c>
      <c r="EC7" s="39">
        <v>19.440000000000001</v>
      </c>
      <c r="ED7" s="39">
        <v>0.28000000000000003</v>
      </c>
      <c r="EE7" s="39">
        <v>3.54</v>
      </c>
      <c r="EF7" s="39">
        <v>2.85</v>
      </c>
      <c r="EG7" s="39">
        <v>0.62</v>
      </c>
      <c r="EH7" s="39">
        <v>0.52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m2438</cp:lastModifiedBy>
  <cp:lastPrinted>2021-01-26T23:38:20Z</cp:lastPrinted>
  <dcterms:created xsi:type="dcterms:W3CDTF">2020-12-04T02:15:56Z</dcterms:created>
  <dcterms:modified xsi:type="dcterms:W3CDTF">2021-01-28T01:58:13Z</dcterms:modified>
  <cp:category/>
</cp:coreProperties>
</file>