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238\share\21課共通：各種回答、通知文書等\R2\照会\県\27公営企業に係る 経営比較分析表（令和元年度決算）の 分析等について\回答\"/>
    </mc:Choice>
  </mc:AlternateContent>
  <workbookProtection workbookAlgorithmName="SHA-512" workbookHashValue="qbDv5qa59zcdZjgESlE3rVsxJrJ/Z8iHyOsv9K82yXMaKoGnYGQIKB1vVxzZTz4wgnLoaLPeWDAadtCkTxZjtw==" workbookSaltValue="lYQxlAt4qNLUZBve1Z2rQw=="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L8" i="4"/>
  <c r="AD8" i="4"/>
  <c r="W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<sst xmlns="http://schemas.openxmlformats.org/spreadsheetml/2006/main" count="228" uniqueCount="113">
  <si>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</si>
  <si>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</si>
  <si>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</si>
  <si>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</si>
  <si>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</si>
  <si>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</si>
  <si>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</si>
  <si>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</si>
  <si>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</si>
  <si>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</si>
  <si>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</si>
  <si>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</si>
  <si>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</si>
  <si>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</si>
  <si>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</si>
  <si>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</si>
  <si>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</si>
  <si>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</si>
  <si>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</si>
  <si>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</si>
  <si>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</si>
  <si>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</si>
  <si>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</si>
  <si>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</si>
  <si>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</si>
  <si>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</si>
  <si>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</si>
  <si>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</si>
  <si>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</si>
  <si>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</si>
  <si>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</si>
  <si>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</si>
  <si>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</si>
  <si>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</si>
  <si>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</si>
  <si>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</si>
  <si>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</si>
  <si>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</si>
  <si>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</si>
  <si>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</si>
  <si>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</si>
  <si>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</si>
  <si>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</si>
  <si>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</si>
  <si>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</si>
  <si>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</si>
  <si>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</si>
  <si>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</si>
  <si>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</si>
  <si>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</si>
  <si>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</si>
  <si>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</si>
  <si>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</si>
  <si>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</si>
  <si>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</si>
  <si>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</si>
  <si>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</si>
  <si>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</si>
  <si>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</si>
  <si>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</si>
  <si>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</si>
  <si>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</si>
  <si>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</si>
  <si>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</si>
  <si>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</si>
  <si>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</si>
  <si>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</si>
  <si>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</si>
  <si>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</si>
  <si>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</si>
  <si>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</si>
  <si>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</si>
  <si>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</si>
  <si>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</si>
  <si>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</si>
  <si>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</si>
  <si>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</si>
  <si>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</si>
  <si>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</si>
  <si>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</si>
  <si>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</si>
  <si>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</si>
  <si>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</si>
  <si>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</si>
  <si>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</si>
  <si>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</si>
  <si>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</si>
  <si>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</si>
  <si>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</si>
  <si>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</si>
  <si>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</si>
  <si>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</si>
  <si>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荒尾市</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</si>
  <si>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</si>
  <si>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</si>
  <si>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</si>
  <si>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</si>
  <si>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</si>
  <si>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</si>
  <si>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</si>
  <si>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</si>
  <si>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</si>
  <si>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</si>
  <si>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</si>
  <si>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</si>
  <si>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</si>
  <si>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</si>
  <si>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</si>
  <si>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</si>
  <si>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</si>
  <si>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経営の健全性については、「企業債残高対給水収益比率」が類似団体と比較して高い数値となっている。
　また、経常収支比率は５年間で７ポイント悪化している。
（要因）
　平成22、23年度に「ありあけ浄水場」の建設費として1,018,557千円を要したことにより、企業債残高が増加したためである。
　また、経常収支比率については、施設の老朽化に伴う修繕費や配水設備の更新で費用が増加傾向であり、経常収支比率が悪化している。
（今後の対策）
　経営状況は、類似団体と比較しても大きな問題は無いように見えるが、将来的な見通しを踏まえると楽観視はできない状況である。
　安定した経営を維持して行くため、今後も計画的に更新事業を実施し、経常収支とのバランスを考え、平成３年から２９年間据え置いている水道料金について見直す時期に来ていると考える。</t>
    <rPh sb="53" eb="55">
      <t>ケイジョウ</t>
    </rPh>
    <rPh sb="55" eb="57">
      <t>シュウシ</t>
    </rPh>
    <rPh sb="57" eb="59">
      <t>ヒリツ</t>
    </rPh>
    <rPh sb="61" eb="63">
      <t>ネンカン</t>
    </rPh>
    <rPh sb="69" eb="71">
      <t>アッカ</t>
    </rPh>
    <rPh sb="151" eb="153">
      <t>ケイジョウ</t>
    </rPh>
    <rPh sb="153" eb="155">
      <t>シュウシ</t>
    </rPh>
    <rPh sb="155" eb="157">
      <t>ヒリツ</t>
    </rPh>
    <rPh sb="326" eb="328">
      <t>ヘイセイ</t>
    </rPh>
    <rPh sb="329" eb="330">
      <t>ネン</t>
    </rPh>
    <rPh sb="334" eb="336">
      <t>ネンカン</t>
    </rPh>
    <rPh sb="336" eb="337">
      <t>ス</t>
    </rPh>
    <rPh sb="338" eb="339">
      <t>オ</t>
    </rPh>
    <rPh sb="343" eb="345">
      <t>スイドウ</t>
    </rPh>
    <rPh sb="345" eb="347">
      <t>リョウキン</t>
    </rPh>
    <rPh sb="351" eb="353">
      <t>ミナオ</t>
    </rPh>
    <rPh sb="354" eb="356">
      <t>ジキ</t>
    </rPh>
    <rPh sb="357" eb="358">
      <t>キ</t>
    </rPh>
    <rPh sb="362" eb="363">
      <t>カンガ</t>
    </rPh>
    <phoneticPr fontId="4"/>
  </si>
  <si>
    <t>　「有形固定資産減価償却率」は類似団体を下回っているが、徐々に上昇傾向であり老朽化が進んでいる。「管路更新率」は過去５ヵ年平均で0.60％と類似団体の0.68％を下回っているため、今後も老朽化の進行を見据えた投資計画が必要である。
（要因）
　管路更新率低下の要因は、既設管の撤去費用や資材単価の高騰で、当初計画の更新工事件数が減少したためである。
（今後の対策）
　平成30年度までに実施した財政収支計画に基づき、令和元年度に施設再構築計画の策定及び更新需要見通しの検討を行った。
　施設、設備の劣化状況を正確に把握したことにより、耐震化も併せた計画的、効率的な修繕、更新を行っていく予定である。
　</t>
    <rPh sb="28" eb="30">
      <t>ジョジョ</t>
    </rPh>
    <rPh sb="90" eb="92">
      <t>コンゴ</t>
    </rPh>
    <rPh sb="117" eb="119">
      <t>ヨウイン</t>
    </rPh>
    <rPh sb="122" eb="124">
      <t>カンロ</t>
    </rPh>
    <rPh sb="124" eb="126">
      <t>コウシン</t>
    </rPh>
    <rPh sb="126" eb="127">
      <t>リツ</t>
    </rPh>
    <rPh sb="127" eb="129">
      <t>テイカ</t>
    </rPh>
    <rPh sb="130" eb="132">
      <t>ヨウイン</t>
    </rPh>
    <rPh sb="134" eb="137">
      <t>キセツカン</t>
    </rPh>
    <rPh sb="138" eb="140">
      <t>テッキョ</t>
    </rPh>
    <rPh sb="140" eb="142">
      <t>ヒヨウ</t>
    </rPh>
    <rPh sb="143" eb="144">
      <t>シ</t>
    </rPh>
    <rPh sb="144" eb="145">
      <t>ザイ</t>
    </rPh>
    <rPh sb="145" eb="147">
      <t>タンカ</t>
    </rPh>
    <rPh sb="148" eb="150">
      <t>コウトウ</t>
    </rPh>
    <rPh sb="152" eb="154">
      <t>トウショ</t>
    </rPh>
    <rPh sb="154" eb="156">
      <t>ケイカク</t>
    </rPh>
    <rPh sb="157" eb="159">
      <t>コウシン</t>
    </rPh>
    <rPh sb="159" eb="161">
      <t>コウジ</t>
    </rPh>
    <rPh sb="161" eb="163">
      <t>ケンスウ</t>
    </rPh>
    <rPh sb="164" eb="166">
      <t>ゲンショウ</t>
    </rPh>
    <phoneticPr fontId="4"/>
  </si>
  <si>
    <t>　現在のところ、水道事業の経営は平均的な水準である。しかし、今後は人口減少による給水収益の減少と、老朽施設が増加することによる費用の増加が予測され、健全な事業経営のために長期的な対策が必要と考えられる。
（今後の対策）
　令和元年度に更新需要、財政収支見直しに基づく計画的な施設更新、資金確保を行うための中長期計画を策定した。
　計画を踏まえ、将来の人口減少を見据えた効率的な施設整備及び財政計画により、２９年間据え置いている水道料金についても検討が必要である。</t>
    <rPh sb="8" eb="10">
      <t>スイドウ</t>
    </rPh>
    <rPh sb="10" eb="12">
      <t>ジギョウ</t>
    </rPh>
    <rPh sb="13" eb="15">
      <t>ケイエイ</t>
    </rPh>
    <rPh sb="16" eb="19">
      <t>ヘイキンテキ</t>
    </rPh>
    <rPh sb="158" eb="160">
      <t>サクテイ</t>
    </rPh>
    <rPh sb="165" eb="167">
      <t>ケイカク</t>
    </rPh>
    <rPh sb="168" eb="169">
      <t>フ</t>
    </rPh>
    <rPh sb="204" eb="206">
      <t>ネンカン</t>
    </rPh>
    <rPh sb="206" eb="207">
      <t>ス</t>
    </rPh>
    <rPh sb="208" eb="209">
      <t>オ</t>
    </rPh>
    <rPh sb="213" eb="215">
      <t>スイドウ</t>
    </rPh>
    <rPh sb="215" eb="217">
      <t>リョウキン</t>
    </rPh>
    <rPh sb="222" eb="224">
      <t>ケントウ</t>
    </rPh>
    <rPh sb="225" eb="22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</si>
</sst>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0.89</c:v>
                </c:pt>
                <c:pt idx="1">
                  <c:v>0.63</c:v>
                </c:pt>
                <c:pt idx="2">
                  <c:v>0.68</c:v>
                </c:pt>
                <c:pt idx="3">
                  <c:v>0.52</c:v>
                </c:pt>
                <c:pt idx="4">
                  <c:v>0.3</c:v>
                </c:pt>
              </c:numCache>
            </c:numRef>
          </c:val>
          <c:extLst>
            <c:ext xmlns:c16="http://schemas.microsoft.com/office/drawing/2014/chart" uri="{C3380CC4-5D6E-409C-BE32-E72D297353CC}">
              <c16:uniqueId val="{00000000-CE7A-4227-AE86-35831C048C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0.54</c:v>
                </c:pt>
              </c:numCache>
            </c:numRef>
          </c:val>
          <c:smooth val="0"/>
          <c:extLst>
            <c:ext xmlns:c16="http://schemas.microsoft.com/office/drawing/2014/chart" uri="{C3380CC4-5D6E-409C-BE32-E72D297353CC}">
              <c16:uniqueId val="{00000001-CE7A-4227-AE86-35831C048C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67.94</c:v>
                </c:pt>
                <c:pt idx="1">
                  <c:v>68.010000000000005</c:v>
                </c:pt>
                <c:pt idx="2">
                  <c:v>67.81</c:v>
                </c:pt>
                <c:pt idx="3">
                  <c:v>66.930000000000007</c:v>
                </c:pt>
                <c:pt idx="4">
                  <c:v>66.540000000000006</c:v>
                </c:pt>
              </c:numCache>
            </c:numRef>
          </c:val>
          <c:extLst>
            <c:ext xmlns:c16="http://schemas.microsoft.com/office/drawing/2014/chart" uri="{C3380CC4-5D6E-409C-BE32-E72D297353CC}">
              <c16:uniqueId val="{00000000-D18D-45B7-A6EC-B5C7E81DE99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59.67</c:v>
                </c:pt>
              </c:numCache>
            </c:numRef>
          </c:val>
          <c:smooth val="0"/>
          <c:extLst>
            <c:ext xmlns:c16="http://schemas.microsoft.com/office/drawing/2014/chart" uri="{C3380CC4-5D6E-409C-BE32-E72D297353CC}">
              <c16:uniqueId val="{00000001-D18D-45B7-A6EC-B5C7E81DE99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90.05</c:v>
                </c:pt>
                <c:pt idx="1">
                  <c:v>88.59</c:v>
                </c:pt>
                <c:pt idx="2">
                  <c:v>87.97</c:v>
                </c:pt>
                <c:pt idx="3">
                  <c:v>88.62</c:v>
                </c:pt>
                <c:pt idx="4">
                  <c:v>88.83</c:v>
                </c:pt>
              </c:numCache>
            </c:numRef>
          </c:val>
          <c:extLst>
            <c:ext xmlns:c16="http://schemas.microsoft.com/office/drawing/2014/chart" uri="{C3380CC4-5D6E-409C-BE32-E72D297353CC}">
              <c16:uniqueId val="{00000000-C59E-4D7D-824F-0A13E305E52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84.6</c:v>
                </c:pt>
              </c:numCache>
            </c:numRef>
          </c:val>
          <c:smooth val="0"/>
          <c:extLst>
            <c:ext xmlns:c16="http://schemas.microsoft.com/office/drawing/2014/chart" uri="{C3380CC4-5D6E-409C-BE32-E72D297353CC}">
              <c16:uniqueId val="{00000001-C59E-4D7D-824F-0A13E305E52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115.71</c:v>
                </c:pt>
                <c:pt idx="1">
                  <c:v>112.61</c:v>
                </c:pt>
                <c:pt idx="2">
                  <c:v>112.37</c:v>
                </c:pt>
                <c:pt idx="3">
                  <c:v>111.44</c:v>
                </c:pt>
                <c:pt idx="4">
                  <c:v>108.71</c:v>
                </c:pt>
              </c:numCache>
            </c:numRef>
          </c:val>
          <c:extLst>
            <c:ext xmlns:c16="http://schemas.microsoft.com/office/drawing/2014/chart" uri="{C3380CC4-5D6E-409C-BE32-E72D297353CC}">
              <c16:uniqueId val="{00000000-B4BE-4DDA-AB6A-ACECF100B09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109.01</c:v>
                </c:pt>
              </c:numCache>
            </c:numRef>
          </c:val>
          <c:smooth val="0"/>
          <c:extLst>
            <c:ext xmlns:c16="http://schemas.microsoft.com/office/drawing/2014/chart" uri="{C3380CC4-5D6E-409C-BE32-E72D297353CC}">
              <c16:uniqueId val="{00000001-B4BE-4DDA-AB6A-ACECF100B09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39.119999999999997</c:v>
                </c:pt>
                <c:pt idx="1">
                  <c:v>40.35</c:v>
                </c:pt>
                <c:pt idx="2">
                  <c:v>41.1</c:v>
                </c:pt>
                <c:pt idx="3">
                  <c:v>42.43</c:v>
                </c:pt>
                <c:pt idx="4">
                  <c:v>43.58</c:v>
                </c:pt>
              </c:numCache>
            </c:numRef>
          </c:val>
          <c:extLst>
            <c:ext xmlns:c16="http://schemas.microsoft.com/office/drawing/2014/chart" uri="{C3380CC4-5D6E-409C-BE32-E72D297353CC}">
              <c16:uniqueId val="{00000000-10D5-469C-8EDC-6590CE88303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48.17</c:v>
                </c:pt>
              </c:numCache>
            </c:numRef>
          </c:val>
          <c:smooth val="0"/>
          <c:extLst>
            <c:ext xmlns:c16="http://schemas.microsoft.com/office/drawing/2014/chart" uri="{C3380CC4-5D6E-409C-BE32-E72D297353CC}">
              <c16:uniqueId val="{00000001-10D5-469C-8EDC-6590CE88303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8.5</c:v>
                </c:pt>
                <c:pt idx="1">
                  <c:v>8.0399999999999991</c:v>
                </c:pt>
                <c:pt idx="2">
                  <c:v>8</c:v>
                </c:pt>
                <c:pt idx="3">
                  <c:v>7.62</c:v>
                </c:pt>
                <c:pt idx="4">
                  <c:v>7.48</c:v>
                </c:pt>
              </c:numCache>
            </c:numRef>
          </c:val>
          <c:extLst>
            <c:ext xmlns:c16="http://schemas.microsoft.com/office/drawing/2014/chart" uri="{C3380CC4-5D6E-409C-BE32-E72D297353CC}">
              <c16:uniqueId val="{00000000-F60B-41E8-A112-237814B32B7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17.12</c:v>
                </c:pt>
              </c:numCache>
            </c:numRef>
          </c:val>
          <c:smooth val="0"/>
          <c:extLst>
            <c:ext xmlns:c16="http://schemas.microsoft.com/office/drawing/2014/chart" uri="{C3380CC4-5D6E-409C-BE32-E72D297353CC}">
              <c16:uniqueId val="{00000001-F60B-41E8-A112-237814B32B7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23-4F20-ABD2-B27F3B4F7A8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3.7</c:v>
                </c:pt>
              </c:numCache>
            </c:numRef>
          </c:val>
          <c:smooth val="0"/>
          <c:extLst>
            <c:ext xmlns:c16="http://schemas.microsoft.com/office/drawing/2014/chart" uri="{C3380CC4-5D6E-409C-BE32-E72D297353CC}">
              <c16:uniqueId val="{00000001-3A23-4F20-ABD2-B27F3B4F7A8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237.89</c:v>
                </c:pt>
                <c:pt idx="1">
                  <c:v>178.31</c:v>
                </c:pt>
                <c:pt idx="2">
                  <c:v>197.7</c:v>
                </c:pt>
                <c:pt idx="3">
                  <c:v>198.65</c:v>
                </c:pt>
                <c:pt idx="4">
                  <c:v>192.3</c:v>
                </c:pt>
              </c:numCache>
            </c:numRef>
          </c:val>
          <c:extLst>
            <c:ext xmlns:c16="http://schemas.microsoft.com/office/drawing/2014/chart" uri="{C3380CC4-5D6E-409C-BE32-E72D297353CC}">
              <c16:uniqueId val="{00000000-E1FC-4801-8E5B-EB22A9856F4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365.18</c:v>
                </c:pt>
              </c:numCache>
            </c:numRef>
          </c:val>
          <c:smooth val="0"/>
          <c:extLst>
            <c:ext xmlns:c16="http://schemas.microsoft.com/office/drawing/2014/chart" uri="{C3380CC4-5D6E-409C-BE32-E72D297353CC}">
              <c16:uniqueId val="{00000001-E1FC-4801-8E5B-EB22A9856F4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564.52</c:v>
                </c:pt>
                <c:pt idx="1">
                  <c:v>550.98</c:v>
                </c:pt>
                <c:pt idx="2">
                  <c:v>551.66</c:v>
                </c:pt>
                <c:pt idx="3">
                  <c:v>542.48</c:v>
                </c:pt>
                <c:pt idx="4">
                  <c:v>542.14</c:v>
                </c:pt>
              </c:numCache>
            </c:numRef>
          </c:val>
          <c:extLst>
            <c:ext xmlns:c16="http://schemas.microsoft.com/office/drawing/2014/chart" uri="{C3380CC4-5D6E-409C-BE32-E72D297353CC}">
              <c16:uniqueId val="{00000000-33A2-48F7-884C-637BD75F81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371.65</c:v>
                </c:pt>
              </c:numCache>
            </c:numRef>
          </c:val>
          <c:smooth val="0"/>
          <c:extLst>
            <c:ext xmlns:c16="http://schemas.microsoft.com/office/drawing/2014/chart" uri="{C3380CC4-5D6E-409C-BE32-E72D297353CC}">
              <c16:uniqueId val="{00000001-33A2-48F7-884C-637BD75F81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108.6</c:v>
                </c:pt>
                <c:pt idx="1">
                  <c:v>104.32</c:v>
                </c:pt>
                <c:pt idx="2">
                  <c:v>104.11</c:v>
                </c:pt>
                <c:pt idx="3">
                  <c:v>102.05</c:v>
                </c:pt>
                <c:pt idx="4">
                  <c:v>100.7</c:v>
                </c:pt>
              </c:numCache>
            </c:numRef>
          </c:val>
          <c:extLst>
            <c:ext xmlns:c16="http://schemas.microsoft.com/office/drawing/2014/chart" uri="{C3380CC4-5D6E-409C-BE32-E72D297353CC}">
              <c16:uniqueId val="{00000000-DA87-4107-B7EE-F5F0F52B20D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98.77</c:v>
                </c:pt>
              </c:numCache>
            </c:numRef>
          </c:val>
          <c:smooth val="0"/>
          <c:extLst>
            <c:ext xmlns:c16="http://schemas.microsoft.com/office/drawing/2014/chart" uri="{C3380CC4-5D6E-409C-BE32-E72D297353CC}">
              <c16:uniqueId val="{00000001-DA87-4107-B7EE-F5F0F52B20D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134.36000000000001</c:v>
                </c:pt>
                <c:pt idx="1">
                  <c:v>141.5</c:v>
                </c:pt>
                <c:pt idx="2">
                  <c:v>141.5</c:v>
                </c:pt>
                <c:pt idx="3">
                  <c:v>145.25</c:v>
                </c:pt>
                <c:pt idx="4">
                  <c:v>148.44999999999999</c:v>
                </c:pt>
              </c:numCache>
            </c:numRef>
          </c:val>
          <c:extLst>
            <c:ext xmlns:c16="http://schemas.microsoft.com/office/drawing/2014/chart" uri="{C3380CC4-5D6E-409C-BE32-E72D297353CC}">
              <c16:uniqueId val="{00000000-96E5-44F8-9D98-4C4E8AD0110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173.67</c:v>
                </c:pt>
              </c:numCache>
            </c:numRef>
          </c:val>
          <c:smooth val="0"/>
          <c:extLst>
            <c:ext xmlns:c16="http://schemas.microsoft.com/office/drawing/2014/chart" uri="{C3380CC4-5D6E-409C-BE32-E72D297353CC}">
              <c16:uniqueId val="{00000001-96E5-44F8-9D98-4C4E8AD0110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10" zoomScale="84" zoomScaleNormal="84"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荒尾市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自治体職員</v>
      </c>
      <c r="AE8" s="60"/>
      <c r="AF8" s="60"/>
      <c r="AG8" s="60"/>
      <c r="AH8" s="60"/>
      <c r="AI8" s="60"/>
      <c r="AJ8" s="60"/>
      <c r="AK8" s="4"/>
      <c r="AL8" s="61">
        <f>データ!$R$6</f>
        <v>52252</v>
      </c>
      <c r="AM8" s="61"/>
      <c r="AN8" s="61"/>
      <c r="AO8" s="61"/>
      <c r="AP8" s="61"/>
      <c r="AQ8" s="61"/>
      <c r="AR8" s="61"/>
      <c r="AS8" s="61"/>
      <c r="AT8" s="52">
        <f>データ!$S$6</f>
        <v>57.37</v>
      </c>
      <c r="AU8" s="53"/>
      <c r="AV8" s="53"/>
      <c r="AW8" s="53"/>
      <c r="AX8" s="53"/>
      <c r="AY8" s="53"/>
      <c r="AZ8" s="53"/>
      <c r="BA8" s="53"/>
      <c r="BB8" s="54">
        <f>データ!$T$6</f>
        <v>910.79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60.67</v>
      </c>
      <c r="J10" s="53"/>
      <c r="K10" s="53"/>
      <c r="L10" s="53"/>
      <c r="M10" s="53"/>
      <c r="N10" s="53"/>
      <c r="O10" s="64"/>
      <c r="P10" s="54">
        <f>データ!$P$6</f>
        <v>95.78</v>
      </c>
      <c r="Q10" s="54"/>
      <c r="R10" s="54"/>
      <c r="S10" s="54"/>
      <c r="T10" s="54"/>
      <c r="U10" s="54"/>
      <c r="V10" s="54"/>
      <c r="W10" s="61">
        <f>データ!$Q$6</f>
        <v>2750</v>
      </c>
      <c r="X10" s="61"/>
      <c r="Y10" s="61"/>
      <c r="Z10" s="61"/>
      <c r="AA10" s="61"/>
      <c r="AB10" s="61"/>
      <c r="AC10" s="61"/>
      <c r="AD10" s="2"/>
      <c r="AE10" s="2"/>
      <c r="AF10" s="2"/>
      <c r="AG10" s="2"/>
      <c r="AH10" s="4"/>
      <c r="AI10" s="4"/>
      <c r="AJ10" s="4"/>
      <c r="AK10" s="4"/>
      <c r="AL10" s="61">
        <f>データ!$U$6</f>
        <v>49717</v>
      </c>
      <c r="AM10" s="61"/>
      <c r="AN10" s="61"/>
      <c r="AO10" s="61"/>
      <c r="AP10" s="61"/>
      <c r="AQ10" s="61"/>
      <c r="AR10" s="61"/>
      <c r="AS10" s="61"/>
      <c r="AT10" s="52">
        <f>データ!$V$6</f>
        <v>25</v>
      </c>
      <c r="AU10" s="53"/>
      <c r="AV10" s="53"/>
      <c r="AW10" s="53"/>
      <c r="AX10" s="53"/>
      <c r="AY10" s="53"/>
      <c r="AZ10" s="53"/>
      <c r="BA10" s="53"/>
      <c r="BB10" s="54">
        <f>データ!$W$6</f>
        <v>1988.68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23</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24</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1"/>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3"/>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4" t="s">
        <v>111</v>
      </c>
      <c r="BM47" s="85"/>
      <c r="BN47" s="85"/>
      <c r="BO47" s="85"/>
      <c r="BP47" s="85"/>
      <c r="BQ47" s="85"/>
      <c r="BR47" s="85"/>
      <c r="BS47" s="85"/>
      <c r="BT47" s="85"/>
      <c r="BU47" s="85"/>
      <c r="BV47" s="85"/>
      <c r="BW47" s="85"/>
      <c r="BX47" s="85"/>
      <c r="BY47" s="85"/>
      <c r="BZ47" s="8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81" t="s">
        <v>27</v>
      </c>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3"/>
      <c r="BK60" s="2"/>
      <c r="BL60" s="84"/>
      <c r="BM60" s="85"/>
      <c r="BN60" s="85"/>
      <c r="BO60" s="85"/>
      <c r="BP60" s="85"/>
      <c r="BQ60" s="85"/>
      <c r="BR60" s="85"/>
      <c r="BS60" s="85"/>
      <c r="BT60" s="85"/>
      <c r="BU60" s="85"/>
      <c r="BV60" s="85"/>
      <c r="BW60" s="85"/>
      <c r="BX60" s="85"/>
      <c r="BY60" s="85"/>
      <c r="BZ60" s="86"/>
    </row>
    <row r="61" spans="1:78" ht="13.5" customHeight="1" x14ac:dyDescent="0.15">
      <c r="A61" s="2"/>
      <c r="B61" s="81"/>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3"/>
      <c r="BK61" s="2"/>
      <c r="BL61" s="84"/>
      <c r="BM61" s="85"/>
      <c r="BN61" s="85"/>
      <c r="BO61" s="85"/>
      <c r="BP61" s="85"/>
      <c r="BQ61" s="85"/>
      <c r="BR61" s="85"/>
      <c r="BS61" s="85"/>
      <c r="BT61" s="85"/>
      <c r="BU61" s="85"/>
      <c r="BV61" s="85"/>
      <c r="BW61" s="85"/>
      <c r="BX61" s="85"/>
      <c r="BY61" s="85"/>
      <c r="BZ61" s="8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4"/>
      <c r="BM63" s="85"/>
      <c r="BN63" s="85"/>
      <c r="BO63" s="85"/>
      <c r="BP63" s="85"/>
      <c r="BQ63" s="85"/>
      <c r="BR63" s="85"/>
      <c r="BS63" s="85"/>
      <c r="BT63" s="85"/>
      <c r="BU63" s="85"/>
      <c r="BV63" s="85"/>
      <c r="BW63" s="85"/>
      <c r="BX63" s="85"/>
      <c r="BY63" s="85"/>
      <c r="BZ63" s="8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4" t="s">
        <v>112</v>
      </c>
      <c r="BM66" s="85"/>
      <c r="BN66" s="85"/>
      <c r="BO66" s="85"/>
      <c r="BP66" s="85"/>
      <c r="BQ66" s="85"/>
      <c r="BR66" s="85"/>
      <c r="BS66" s="85"/>
      <c r="BT66" s="85"/>
      <c r="BU66" s="85"/>
      <c r="BV66" s="85"/>
      <c r="BW66" s="85"/>
      <c r="BX66" s="85"/>
      <c r="BY66" s="85"/>
      <c r="BZ66" s="86"/>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XzUxMJCiWgU5vRteUYSNF+VMYiwLNwVyiEPxMg7rd20M/WwjkIRsBf0hz/FaEV6vW8je8i60ADWTKmmHCrT5uw==" saltValue="lYixIUD+9niQWFlxt1IKF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432041</v>
      </c>
      <c r="D6" s="34">
        <f t="shared" si="3"/>
        <v>46</v>
      </c>
      <c r="E6" s="34">
        <f t="shared" si="3"/>
        <v>1</v>
      </c>
      <c r="F6" s="34">
        <f t="shared" si="3"/>
        <v>0</v>
      </c>
      <c r="G6" s="34">
        <f t="shared" si="3"/>
        <v>1</v>
      </c>
      <c r="H6" s="34" t="str">
        <f t="shared" si="3"/>
        <v>熊本県　荒尾市</v>
      </c>
      <c r="I6" s="34" t="str">
        <f t="shared" si="3"/>
        <v>法適用</v>
      </c>
      <c r="J6" s="34" t="str">
        <f t="shared" si="3"/>
        <v>水道事業</v>
      </c>
      <c r="K6" s="34" t="str">
        <f t="shared" si="3"/>
        <v>末端給水事業</v>
      </c>
      <c r="L6" s="34" t="str">
        <f t="shared" si="3"/>
        <v>A5</v>
      </c>
      <c r="M6" s="34" t="str">
        <f t="shared" si="3"/>
        <v>自治体職員</v>
      </c>
      <c r="N6" s="35" t="str">
        <f t="shared" si="3"/>
        <v>-</v>
      </c>
      <c r="O6" s="35">
        <f t="shared" si="3"/>
        <v>60.67</v>
      </c>
      <c r="P6" s="35">
        <f t="shared" si="3"/>
        <v>95.78</v>
      </c>
      <c r="Q6" s="35">
        <f t="shared" si="3"/>
        <v>2750</v>
      </c>
      <c r="R6" s="35">
        <f t="shared" si="3"/>
        <v>52252</v>
      </c>
      <c r="S6" s="35">
        <f t="shared" si="3"/>
        <v>57.37</v>
      </c>
      <c r="T6" s="35">
        <f t="shared" si="3"/>
        <v>910.79</v>
      </c>
      <c r="U6" s="35">
        <f t="shared" si="3"/>
        <v>49717</v>
      </c>
      <c r="V6" s="35">
        <f t="shared" si="3"/>
        <v>25</v>
      </c>
      <c r="W6" s="35">
        <f t="shared" si="3"/>
        <v>1988.68</v>
      </c>
      <c r="X6" s="36">
        <f>IF(X7="",NA(),X7)</f>
        <v>115.71</v>
      </c>
      <c r="Y6" s="36">
        <f t="shared" ref="Y6:AG6" si="4">IF(Y7="",NA(),Y7)</f>
        <v>112.61</v>
      </c>
      <c r="Z6" s="36">
        <f t="shared" si="4"/>
        <v>112.37</v>
      </c>
      <c r="AA6" s="36">
        <f t="shared" si="4"/>
        <v>111.44</v>
      </c>
      <c r="AB6" s="36">
        <f t="shared" si="4"/>
        <v>108.71</v>
      </c>
      <c r="AC6" s="36">
        <f t="shared" si="4"/>
        <v>112.69</v>
      </c>
      <c r="AD6" s="36">
        <f t="shared" si="4"/>
        <v>113.16</v>
      </c>
      <c r="AE6" s="36">
        <f t="shared" si="4"/>
        <v>112.15</v>
      </c>
      <c r="AF6" s="36">
        <f t="shared" si="4"/>
        <v>111.44</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3.7</v>
      </c>
      <c r="AS6" s="35" t="str">
        <f>IF(AS7="","",IF(AS7="-","【-】","【"&amp;SUBSTITUTE(TEXT(AS7,"#,##0.00"),"-","△")&amp;"】"))</f>
        <v>【1.08】</v>
      </c>
      <c r="AT6" s="36">
        <f>IF(AT7="",NA(),AT7)</f>
        <v>237.89</v>
      </c>
      <c r="AU6" s="36">
        <f t="shared" ref="AU6:BC6" si="6">IF(AU7="",NA(),AU7)</f>
        <v>178.31</v>
      </c>
      <c r="AV6" s="36">
        <f t="shared" si="6"/>
        <v>197.7</v>
      </c>
      <c r="AW6" s="36">
        <f t="shared" si="6"/>
        <v>198.65</v>
      </c>
      <c r="AX6" s="36">
        <f t="shared" si="6"/>
        <v>192.3</v>
      </c>
      <c r="AY6" s="36">
        <f t="shared" si="6"/>
        <v>346.59</v>
      </c>
      <c r="AZ6" s="36">
        <f t="shared" si="6"/>
        <v>357.82</v>
      </c>
      <c r="BA6" s="36">
        <f t="shared" si="6"/>
        <v>355.5</v>
      </c>
      <c r="BB6" s="36">
        <f t="shared" si="6"/>
        <v>349.83</v>
      </c>
      <c r="BC6" s="36">
        <f t="shared" si="6"/>
        <v>365.18</v>
      </c>
      <c r="BD6" s="35" t="str">
        <f>IF(BD7="","",IF(BD7="-","【-】","【"&amp;SUBSTITUTE(TEXT(BD7,"#,##0.00"),"-","△")&amp;"】"))</f>
        <v>【264.97】</v>
      </c>
      <c r="BE6" s="36">
        <f>IF(BE7="",NA(),BE7)</f>
        <v>564.52</v>
      </c>
      <c r="BF6" s="36">
        <f t="shared" ref="BF6:BN6" si="7">IF(BF7="",NA(),BF7)</f>
        <v>550.98</v>
      </c>
      <c r="BG6" s="36">
        <f t="shared" si="7"/>
        <v>551.66</v>
      </c>
      <c r="BH6" s="36">
        <f t="shared" si="7"/>
        <v>542.48</v>
      </c>
      <c r="BI6" s="36">
        <f t="shared" si="7"/>
        <v>542.14</v>
      </c>
      <c r="BJ6" s="36">
        <f t="shared" si="7"/>
        <v>312.02999999999997</v>
      </c>
      <c r="BK6" s="36">
        <f t="shared" si="7"/>
        <v>307.45999999999998</v>
      </c>
      <c r="BL6" s="36">
        <f t="shared" si="7"/>
        <v>312.58</v>
      </c>
      <c r="BM6" s="36">
        <f t="shared" si="7"/>
        <v>314.87</v>
      </c>
      <c r="BN6" s="36">
        <f t="shared" si="7"/>
        <v>371.65</v>
      </c>
      <c r="BO6" s="35" t="str">
        <f>IF(BO7="","",IF(BO7="-","【-】","【"&amp;SUBSTITUTE(TEXT(BO7,"#,##0.00"),"-","△")&amp;"】"))</f>
        <v>【266.61】</v>
      </c>
      <c r="BP6" s="36">
        <f>IF(BP7="",NA(),BP7)</f>
        <v>108.6</v>
      </c>
      <c r="BQ6" s="36">
        <f t="shared" ref="BQ6:BY6" si="8">IF(BQ7="",NA(),BQ7)</f>
        <v>104.32</v>
      </c>
      <c r="BR6" s="36">
        <f t="shared" si="8"/>
        <v>104.11</v>
      </c>
      <c r="BS6" s="36">
        <f t="shared" si="8"/>
        <v>102.05</v>
      </c>
      <c r="BT6" s="36">
        <f t="shared" si="8"/>
        <v>100.7</v>
      </c>
      <c r="BU6" s="36">
        <f t="shared" si="8"/>
        <v>105.71</v>
      </c>
      <c r="BV6" s="36">
        <f t="shared" si="8"/>
        <v>106.01</v>
      </c>
      <c r="BW6" s="36">
        <f t="shared" si="8"/>
        <v>104.57</v>
      </c>
      <c r="BX6" s="36">
        <f t="shared" si="8"/>
        <v>103.54</v>
      </c>
      <c r="BY6" s="36">
        <f t="shared" si="8"/>
        <v>98.77</v>
      </c>
      <c r="BZ6" s="35" t="str">
        <f>IF(BZ7="","",IF(BZ7="-","【-】","【"&amp;SUBSTITUTE(TEXT(BZ7,"#,##0.00"),"-","△")&amp;"】"))</f>
        <v>【103.24】</v>
      </c>
      <c r="CA6" s="36">
        <f>IF(CA7="",NA(),CA7)</f>
        <v>134.36000000000001</v>
      </c>
      <c r="CB6" s="36">
        <f t="shared" ref="CB6:CJ6" si="9">IF(CB7="",NA(),CB7)</f>
        <v>141.5</v>
      </c>
      <c r="CC6" s="36">
        <f t="shared" si="9"/>
        <v>141.5</v>
      </c>
      <c r="CD6" s="36">
        <f t="shared" si="9"/>
        <v>145.25</v>
      </c>
      <c r="CE6" s="36">
        <f t="shared" si="9"/>
        <v>148.44999999999999</v>
      </c>
      <c r="CF6" s="36">
        <f t="shared" si="9"/>
        <v>162.15</v>
      </c>
      <c r="CG6" s="36">
        <f t="shared" si="9"/>
        <v>162.24</v>
      </c>
      <c r="CH6" s="36">
        <f t="shared" si="9"/>
        <v>165.47</v>
      </c>
      <c r="CI6" s="36">
        <f t="shared" si="9"/>
        <v>167.46</v>
      </c>
      <c r="CJ6" s="36">
        <f t="shared" si="9"/>
        <v>173.67</v>
      </c>
      <c r="CK6" s="35" t="str">
        <f>IF(CK7="","",IF(CK7="-","【-】","【"&amp;SUBSTITUTE(TEXT(CK7,"#,##0.00"),"-","△")&amp;"】"))</f>
        <v>【168.38】</v>
      </c>
      <c r="CL6" s="36">
        <f>IF(CL7="",NA(),CL7)</f>
        <v>67.94</v>
      </c>
      <c r="CM6" s="36">
        <f t="shared" ref="CM6:CU6" si="10">IF(CM7="",NA(),CM7)</f>
        <v>68.010000000000005</v>
      </c>
      <c r="CN6" s="36">
        <f t="shared" si="10"/>
        <v>67.81</v>
      </c>
      <c r="CO6" s="36">
        <f t="shared" si="10"/>
        <v>66.930000000000007</v>
      </c>
      <c r="CP6" s="36">
        <f t="shared" si="10"/>
        <v>66.540000000000006</v>
      </c>
      <c r="CQ6" s="36">
        <f t="shared" si="10"/>
        <v>59.34</v>
      </c>
      <c r="CR6" s="36">
        <f t="shared" si="10"/>
        <v>59.11</v>
      </c>
      <c r="CS6" s="36">
        <f t="shared" si="10"/>
        <v>59.74</v>
      </c>
      <c r="CT6" s="36">
        <f t="shared" si="10"/>
        <v>59.46</v>
      </c>
      <c r="CU6" s="36">
        <f t="shared" si="10"/>
        <v>59.67</v>
      </c>
      <c r="CV6" s="35" t="str">
        <f>IF(CV7="","",IF(CV7="-","【-】","【"&amp;SUBSTITUTE(TEXT(CV7,"#,##0.00"),"-","△")&amp;"】"))</f>
        <v>【60.00】</v>
      </c>
      <c r="CW6" s="36">
        <f>IF(CW7="",NA(),CW7)</f>
        <v>90.05</v>
      </c>
      <c r="CX6" s="36">
        <f t="shared" ref="CX6:DF6" si="11">IF(CX7="",NA(),CX7)</f>
        <v>88.59</v>
      </c>
      <c r="CY6" s="36">
        <f t="shared" si="11"/>
        <v>87.97</v>
      </c>
      <c r="CZ6" s="36">
        <f t="shared" si="11"/>
        <v>88.62</v>
      </c>
      <c r="DA6" s="36">
        <f t="shared" si="11"/>
        <v>88.83</v>
      </c>
      <c r="DB6" s="36">
        <f t="shared" si="11"/>
        <v>87.74</v>
      </c>
      <c r="DC6" s="36">
        <f t="shared" si="11"/>
        <v>87.91</v>
      </c>
      <c r="DD6" s="36">
        <f t="shared" si="11"/>
        <v>87.28</v>
      </c>
      <c r="DE6" s="36">
        <f t="shared" si="11"/>
        <v>87.41</v>
      </c>
      <c r="DF6" s="36">
        <f t="shared" si="11"/>
        <v>84.6</v>
      </c>
      <c r="DG6" s="35" t="str">
        <f>IF(DG7="","",IF(DG7="-","【-】","【"&amp;SUBSTITUTE(TEXT(DG7,"#,##0.00"),"-","△")&amp;"】"))</f>
        <v>【89.80】</v>
      </c>
      <c r="DH6" s="36">
        <f>IF(DH7="",NA(),DH7)</f>
        <v>39.119999999999997</v>
      </c>
      <c r="DI6" s="36">
        <f t="shared" ref="DI6:DQ6" si="12">IF(DI7="",NA(),DI7)</f>
        <v>40.35</v>
      </c>
      <c r="DJ6" s="36">
        <f t="shared" si="12"/>
        <v>41.1</v>
      </c>
      <c r="DK6" s="36">
        <f t="shared" si="12"/>
        <v>42.43</v>
      </c>
      <c r="DL6" s="36">
        <f t="shared" si="12"/>
        <v>43.58</v>
      </c>
      <c r="DM6" s="36">
        <f t="shared" si="12"/>
        <v>46.27</v>
      </c>
      <c r="DN6" s="36">
        <f t="shared" si="12"/>
        <v>46.88</v>
      </c>
      <c r="DO6" s="36">
        <f t="shared" si="12"/>
        <v>46.94</v>
      </c>
      <c r="DP6" s="36">
        <f t="shared" si="12"/>
        <v>47.62</v>
      </c>
      <c r="DQ6" s="36">
        <f t="shared" si="12"/>
        <v>48.17</v>
      </c>
      <c r="DR6" s="35" t="str">
        <f>IF(DR7="","",IF(DR7="-","【-】","【"&amp;SUBSTITUTE(TEXT(DR7,"#,##0.00"),"-","△")&amp;"】"))</f>
        <v>【49.59】</v>
      </c>
      <c r="DS6" s="36">
        <f>IF(DS7="",NA(),DS7)</f>
        <v>8.5</v>
      </c>
      <c r="DT6" s="36">
        <f t="shared" ref="DT6:EB6" si="13">IF(DT7="",NA(),DT7)</f>
        <v>8.0399999999999991</v>
      </c>
      <c r="DU6" s="36">
        <f t="shared" si="13"/>
        <v>8</v>
      </c>
      <c r="DV6" s="36">
        <f t="shared" si="13"/>
        <v>7.62</v>
      </c>
      <c r="DW6" s="36">
        <f t="shared" si="13"/>
        <v>7.48</v>
      </c>
      <c r="DX6" s="36">
        <f t="shared" si="13"/>
        <v>10.93</v>
      </c>
      <c r="DY6" s="36">
        <f t="shared" si="13"/>
        <v>13.39</v>
      </c>
      <c r="DZ6" s="36">
        <f t="shared" si="13"/>
        <v>14.48</v>
      </c>
      <c r="EA6" s="36">
        <f t="shared" si="13"/>
        <v>16.27</v>
      </c>
      <c r="EB6" s="36">
        <f t="shared" si="13"/>
        <v>17.12</v>
      </c>
      <c r="EC6" s="35" t="str">
        <f>IF(EC7="","",IF(EC7="-","【-】","【"&amp;SUBSTITUTE(TEXT(EC7,"#,##0.00"),"-","△")&amp;"】"))</f>
        <v>【19.44】</v>
      </c>
      <c r="ED6" s="36">
        <f>IF(ED7="",NA(),ED7)</f>
        <v>0.89</v>
      </c>
      <c r="EE6" s="36">
        <f t="shared" ref="EE6:EM6" si="14">IF(EE7="",NA(),EE7)</f>
        <v>0.63</v>
      </c>
      <c r="EF6" s="36">
        <f t="shared" si="14"/>
        <v>0.68</v>
      </c>
      <c r="EG6" s="36">
        <f t="shared" si="14"/>
        <v>0.52</v>
      </c>
      <c r="EH6" s="36">
        <f t="shared" si="14"/>
        <v>0.3</v>
      </c>
      <c r="EI6" s="36">
        <f t="shared" si="14"/>
        <v>0.71</v>
      </c>
      <c r="EJ6" s="36">
        <f t="shared" si="14"/>
        <v>0.71</v>
      </c>
      <c r="EK6" s="36">
        <f t="shared" si="14"/>
        <v>0.75</v>
      </c>
      <c r="EL6" s="36">
        <f t="shared" si="14"/>
        <v>0.63</v>
      </c>
      <c r="EM6" s="36">
        <f t="shared" si="14"/>
        <v>0.54</v>
      </c>
      <c r="EN6" s="35" t="str">
        <f>IF(EN7="","",IF(EN7="-","【-】","【"&amp;SUBSTITUTE(TEXT(EN7,"#,##0.00"),"-","△")&amp;"】"))</f>
        <v>【0.68】</v>
      </c>
    </row>
    <row r="7" spans="1:144" s="37" customFormat="1" x14ac:dyDescent="0.15">
      <c r="A7" s="29"/>
      <c r="B7" s="38">
        <v>2019</v>
      </c>
      <c r="C7" s="38">
        <v>432041</v>
      </c>
      <c r="D7" s="38">
        <v>46</v>
      </c>
      <c r="E7" s="38">
        <v>1</v>
      </c>
      <c r="F7" s="38">
        <v>0</v>
      </c>
      <c r="G7" s="38">
        <v>1</v>
      </c>
      <c r="H7" s="38" t="s">
        <v>92</v>
      </c>
      <c r="I7" s="38" t="s">
        <v>93</v>
      </c>
      <c r="J7" s="38" t="s">
        <v>94</v>
      </c>
      <c r="K7" s="38" t="s">
        <v>95</v>
      </c>
      <c r="L7" s="38" t="s">
        <v>96</v>
      </c>
      <c r="M7" s="38" t="s">
        <v>97</v>
      </c>
      <c r="N7" s="39" t="s">
        <v>98</v>
      </c>
      <c r="O7" s="39">
        <v>60.67</v>
      </c>
      <c r="P7" s="39">
        <v>95.78</v>
      </c>
      <c r="Q7" s="39">
        <v>2750</v>
      </c>
      <c r="R7" s="39">
        <v>52252</v>
      </c>
      <c r="S7" s="39">
        <v>57.37</v>
      </c>
      <c r="T7" s="39">
        <v>910.79</v>
      </c>
      <c r="U7" s="39">
        <v>49717</v>
      </c>
      <c r="V7" s="39">
        <v>25</v>
      </c>
      <c r="W7" s="39">
        <v>1988.68</v>
      </c>
      <c r="X7" s="39">
        <v>115.71</v>
      </c>
      <c r="Y7" s="39">
        <v>112.61</v>
      </c>
      <c r="Z7" s="39">
        <v>112.37</v>
      </c>
      <c r="AA7" s="39">
        <v>111.44</v>
      </c>
      <c r="AB7" s="39">
        <v>108.71</v>
      </c>
      <c r="AC7" s="39">
        <v>112.69</v>
      </c>
      <c r="AD7" s="39">
        <v>113.16</v>
      </c>
      <c r="AE7" s="39">
        <v>112.15</v>
      </c>
      <c r="AF7" s="39">
        <v>111.44</v>
      </c>
      <c r="AG7" s="39">
        <v>109.01</v>
      </c>
      <c r="AH7" s="39">
        <v>112.01</v>
      </c>
      <c r="AI7" s="39">
        <v>0</v>
      </c>
      <c r="AJ7" s="39">
        <v>0</v>
      </c>
      <c r="AK7" s="39">
        <v>0</v>
      </c>
      <c r="AL7" s="39">
        <v>0</v>
      </c>
      <c r="AM7" s="39">
        <v>0</v>
      </c>
      <c r="AN7" s="39">
        <v>0.54</v>
      </c>
      <c r="AO7" s="39">
        <v>0.68</v>
      </c>
      <c r="AP7" s="39">
        <v>1</v>
      </c>
      <c r="AQ7" s="39">
        <v>1.03</v>
      </c>
      <c r="AR7" s="39">
        <v>3.7</v>
      </c>
      <c r="AS7" s="39">
        <v>1.08</v>
      </c>
      <c r="AT7" s="39">
        <v>237.89</v>
      </c>
      <c r="AU7" s="39">
        <v>178.31</v>
      </c>
      <c r="AV7" s="39">
        <v>197.7</v>
      </c>
      <c r="AW7" s="39">
        <v>198.65</v>
      </c>
      <c r="AX7" s="39">
        <v>192.3</v>
      </c>
      <c r="AY7" s="39">
        <v>346.59</v>
      </c>
      <c r="AZ7" s="39">
        <v>357.82</v>
      </c>
      <c r="BA7" s="39">
        <v>355.5</v>
      </c>
      <c r="BB7" s="39">
        <v>349.83</v>
      </c>
      <c r="BC7" s="39">
        <v>365.18</v>
      </c>
      <c r="BD7" s="39">
        <v>264.97000000000003</v>
      </c>
      <c r="BE7" s="39">
        <v>564.52</v>
      </c>
      <c r="BF7" s="39">
        <v>550.98</v>
      </c>
      <c r="BG7" s="39">
        <v>551.66</v>
      </c>
      <c r="BH7" s="39">
        <v>542.48</v>
      </c>
      <c r="BI7" s="39">
        <v>542.14</v>
      </c>
      <c r="BJ7" s="39">
        <v>312.02999999999997</v>
      </c>
      <c r="BK7" s="39">
        <v>307.45999999999998</v>
      </c>
      <c r="BL7" s="39">
        <v>312.58</v>
      </c>
      <c r="BM7" s="39">
        <v>314.87</v>
      </c>
      <c r="BN7" s="39">
        <v>371.65</v>
      </c>
      <c r="BO7" s="39">
        <v>266.61</v>
      </c>
      <c r="BP7" s="39">
        <v>108.6</v>
      </c>
      <c r="BQ7" s="39">
        <v>104.32</v>
      </c>
      <c r="BR7" s="39">
        <v>104.11</v>
      </c>
      <c r="BS7" s="39">
        <v>102.05</v>
      </c>
      <c r="BT7" s="39">
        <v>100.7</v>
      </c>
      <c r="BU7" s="39">
        <v>105.71</v>
      </c>
      <c r="BV7" s="39">
        <v>106.01</v>
      </c>
      <c r="BW7" s="39">
        <v>104.57</v>
      </c>
      <c r="BX7" s="39">
        <v>103.54</v>
      </c>
      <c r="BY7" s="39">
        <v>98.77</v>
      </c>
      <c r="BZ7" s="39">
        <v>103.24</v>
      </c>
      <c r="CA7" s="39">
        <v>134.36000000000001</v>
      </c>
      <c r="CB7" s="39">
        <v>141.5</v>
      </c>
      <c r="CC7" s="39">
        <v>141.5</v>
      </c>
      <c r="CD7" s="39">
        <v>145.25</v>
      </c>
      <c r="CE7" s="39">
        <v>148.44999999999999</v>
      </c>
      <c r="CF7" s="39">
        <v>162.15</v>
      </c>
      <c r="CG7" s="39">
        <v>162.24</v>
      </c>
      <c r="CH7" s="39">
        <v>165.47</v>
      </c>
      <c r="CI7" s="39">
        <v>167.46</v>
      </c>
      <c r="CJ7" s="39">
        <v>173.67</v>
      </c>
      <c r="CK7" s="39">
        <v>168.38</v>
      </c>
      <c r="CL7" s="39">
        <v>67.94</v>
      </c>
      <c r="CM7" s="39">
        <v>68.010000000000005</v>
      </c>
      <c r="CN7" s="39">
        <v>67.81</v>
      </c>
      <c r="CO7" s="39">
        <v>66.930000000000007</v>
      </c>
      <c r="CP7" s="39">
        <v>66.540000000000006</v>
      </c>
      <c r="CQ7" s="39">
        <v>59.34</v>
      </c>
      <c r="CR7" s="39">
        <v>59.11</v>
      </c>
      <c r="CS7" s="39">
        <v>59.74</v>
      </c>
      <c r="CT7" s="39">
        <v>59.46</v>
      </c>
      <c r="CU7" s="39">
        <v>59.67</v>
      </c>
      <c r="CV7" s="39">
        <v>60</v>
      </c>
      <c r="CW7" s="39">
        <v>90.05</v>
      </c>
      <c r="CX7" s="39">
        <v>88.59</v>
      </c>
      <c r="CY7" s="39">
        <v>87.97</v>
      </c>
      <c r="CZ7" s="39">
        <v>88.62</v>
      </c>
      <c r="DA7" s="39">
        <v>88.83</v>
      </c>
      <c r="DB7" s="39">
        <v>87.74</v>
      </c>
      <c r="DC7" s="39">
        <v>87.91</v>
      </c>
      <c r="DD7" s="39">
        <v>87.28</v>
      </c>
      <c r="DE7" s="39">
        <v>87.41</v>
      </c>
      <c r="DF7" s="39">
        <v>84.6</v>
      </c>
      <c r="DG7" s="39">
        <v>89.8</v>
      </c>
      <c r="DH7" s="39">
        <v>39.119999999999997</v>
      </c>
      <c r="DI7" s="39">
        <v>40.35</v>
      </c>
      <c r="DJ7" s="39">
        <v>41.1</v>
      </c>
      <c r="DK7" s="39">
        <v>42.43</v>
      </c>
      <c r="DL7" s="39">
        <v>43.58</v>
      </c>
      <c r="DM7" s="39">
        <v>46.27</v>
      </c>
      <c r="DN7" s="39">
        <v>46.88</v>
      </c>
      <c r="DO7" s="39">
        <v>46.94</v>
      </c>
      <c r="DP7" s="39">
        <v>47.62</v>
      </c>
      <c r="DQ7" s="39">
        <v>48.17</v>
      </c>
      <c r="DR7" s="39">
        <v>49.59</v>
      </c>
      <c r="DS7" s="39">
        <v>8.5</v>
      </c>
      <c r="DT7" s="39">
        <v>8.0399999999999991</v>
      </c>
      <c r="DU7" s="39">
        <v>8</v>
      </c>
      <c r="DV7" s="39">
        <v>7.62</v>
      </c>
      <c r="DW7" s="39">
        <v>7.48</v>
      </c>
      <c r="DX7" s="39">
        <v>10.93</v>
      </c>
      <c r="DY7" s="39">
        <v>13.39</v>
      </c>
      <c r="DZ7" s="39">
        <v>14.48</v>
      </c>
      <c r="EA7" s="39">
        <v>16.27</v>
      </c>
      <c r="EB7" s="39">
        <v>17.12</v>
      </c>
      <c r="EC7" s="39">
        <v>19.440000000000001</v>
      </c>
      <c r="ED7" s="39">
        <v>0.89</v>
      </c>
      <c r="EE7" s="39">
        <v>0.63</v>
      </c>
      <c r="EF7" s="39">
        <v>0.68</v>
      </c>
      <c r="EG7" s="39">
        <v>0.52</v>
      </c>
      <c r="EH7" s="39">
        <v>0.3</v>
      </c>
      <c r="EI7" s="39">
        <v>0.71</v>
      </c>
      <c r="EJ7" s="39">
        <v>0.71</v>
      </c>
      <c r="EK7" s="39">
        <v>0.75</v>
      </c>
      <c r="EL7" s="39">
        <v>0.63</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106</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裕貴</dc:creator>
  <cp:lastModifiedBy> </cp:lastModifiedBy>
  <dcterms:created xsi:type="dcterms:W3CDTF">2021-01-26T07:43:51Z</dcterms:created>
  <dcterms:modified xsi:type="dcterms:W3CDTF">2021-01-28T05:41:13Z</dcterms:modified>
</cp:coreProperties>
</file>