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xnaSUp1nCkEGytrMTF6kQdKeRHhcCEPPKOp10JGsZMfv2npQfyYW4PFKqy+bYGpjIs0te5K/8WzQfdn7LSZ1Q==" workbookSaltValue="6WdIjdO+wcG8f+nMN2oKaQ=="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<sst xmlns="http://schemas.openxmlformats.org/spreadsheetml/2006/main" count="233" uniqueCount="118">
  <si>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</si>
  <si>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</si>
  <si>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</si>
  <si>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</si>
  <si>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</si>
  <si>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</si>
  <si>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</si>
  <si>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</si>
  <si>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</si>
  <si>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</si>
  <si>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</si>
  <si>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</si>
  <si>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</si>
  <si>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</si>
  <si>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</si>
  <si>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</si>
  <si>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</si>
  <si>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</si>
  <si>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</si>
  <si>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</si>
  <si>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</si>
  <si>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</si>
  <si>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</si>
  <si>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</si>
  <si>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</si>
  <si>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</si>
  <si>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</si>
  <si>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</si>
  <si>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</si>
  <si>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</si>
  <si>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</si>
  <si>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</si>
  <si>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</si>
  <si>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</si>
  <si>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</si>
  <si>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</si>
  <si>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</si>
  <si>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</si>
  <si>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</si>
  <si>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</si>
  <si>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</si>
  <si>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</si>
  <si>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</si>
  <si>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</si>
  <si>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</si>
  <si>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</si>
  <si>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</si>
  <si>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</si>
  <si>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</si>
  <si>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</si>
  <si>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</si>
  <si>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</si>
  <si>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</si>
  <si>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</si>
  <si>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</si>
  <si>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</si>
  <si>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</si>
  <si>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</si>
  <si>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</si>
  <si>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</si>
  <si>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</si>
  <si>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</si>
  <si>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</si>
  <si>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</si>
  <si>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</si>
  <si>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</si>
  <si>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</si>
  <si>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</si>
  <si>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</si>
  <si>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</si>
  <si>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</si>
  <si>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</si>
  <si>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</si>
  <si>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</si>
  <si>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</si>
  <si>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</si>
  <si>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</si>
  <si>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</si>
  <si>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</si>
  <si>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</si>
  <si>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</si>
  <si>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</si>
  <si>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</si>
  <si>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</si>
  <si>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</si>
  <si>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</si>
  <si>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</si>
  <si>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</si>
  <si>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</si>
  <si>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</si>
  <si>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</si>
  <si>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</si>
  <si>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</si>
  <si>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</si>
  <si>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</si>
  <si>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</si>
  <si>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</si>
  <si>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</si>
  <si>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</si>
  <si>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</si>
  <si>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</si>
  <si>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</si>
  <si>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</si>
  <si>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</si>
  <si>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</si>
  <si>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</si>
  <si>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</si>
  <si>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</si>
  <si>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</si>
  <si>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</si>
  <si>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</si>
  <si>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</si>
  <si>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</si>
  <si>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</si>
  <si>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</si>
  <si>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平成23年までに大規模な施設・管路更新を行い、近年は財源不足から管路更新は行っていないため低い数値となっている。今後は耐震化が完了していない地区の管路更新が必要である。</t>
    <rPh sb="1" eb="3">
      <t>ヘイセイ</t>
    </rPh>
    <rPh sb="5" eb="6">
      <t>ネン</t>
    </rPh>
    <rPh sb="9" eb="12">
      <t>ダイキボ</t>
    </rPh>
    <rPh sb="13" eb="15">
      <t>シセツ</t>
    </rPh>
    <rPh sb="16" eb="18">
      <t>カンロ</t>
    </rPh>
    <rPh sb="18" eb="20">
      <t>コウシン</t>
    </rPh>
    <rPh sb="21" eb="22">
      <t>オコナ</t>
    </rPh>
    <rPh sb="24" eb="26">
      <t>キンネン</t>
    </rPh>
    <rPh sb="27" eb="29">
      <t>ザイゲン</t>
    </rPh>
    <rPh sb="29" eb="31">
      <t>フソク</t>
    </rPh>
    <rPh sb="33" eb="35">
      <t>カンロ</t>
    </rPh>
    <rPh sb="35" eb="37">
      <t>コウシン</t>
    </rPh>
    <rPh sb="38" eb="39">
      <t>オコナ</t>
    </rPh>
    <rPh sb="46" eb="47">
      <t>ヒク</t>
    </rPh>
    <rPh sb="48" eb="50">
      <t>スウチ</t>
    </rPh>
    <rPh sb="57" eb="59">
      <t>コンゴ</t>
    </rPh>
    <rPh sb="60" eb="63">
      <t>タイシンカ</t>
    </rPh>
    <rPh sb="64" eb="66">
      <t>カンリョウ</t>
    </rPh>
    <rPh sb="71" eb="73">
      <t>チク</t>
    </rPh>
    <rPh sb="74" eb="76">
      <t>カンロ</t>
    </rPh>
    <rPh sb="76" eb="78">
      <t>コウシン</t>
    </rPh>
    <rPh sb="79" eb="81">
      <t>ヒツヨウ</t>
    </rPh>
    <phoneticPr fontId="4"/>
  </si>
  <si>
    <t xml:space="preserve">　本村の水道事業は特に①収益的収支比率、⑤料金回収率が極めて低い数値を示している。④企業債残高対給水収益比率、⑥給水原価も類似団体に比べ高く不健全な経営状況である。過疎化の進行により、給水人口も減少し、近年は管路の老朽化に伴う漏水事故も増加傾向にある。今後耐震化の為に管路更新が必要な地区もあり企業債の増加も考えられる。更なる経営状況の悪化が予想されることから経営戦略に基づき、料金改定を検討しなければならない。
　⑦施設利用率、⑧有収率に関しては、ほぼ平均値であり、今後も現在の運営状況を継続できるよう適切な施設管理を行っていく。
</t>
    <rPh sb="1" eb="3">
      <t>ホンソン</t>
    </rPh>
    <rPh sb="4" eb="6">
      <t>スイドウ</t>
    </rPh>
    <rPh sb="6" eb="8">
      <t>ジギョウ</t>
    </rPh>
    <rPh sb="9" eb="10">
      <t>トク</t>
    </rPh>
    <rPh sb="12" eb="14">
      <t>シュウエキ</t>
    </rPh>
    <rPh sb="14" eb="15">
      <t>テキ</t>
    </rPh>
    <rPh sb="15" eb="17">
      <t>シュウシ</t>
    </rPh>
    <rPh sb="17" eb="19">
      <t>ヒリツ</t>
    </rPh>
    <rPh sb="21" eb="23">
      <t>リョウキン</t>
    </rPh>
    <rPh sb="23" eb="25">
      <t>カイシュウ</t>
    </rPh>
    <rPh sb="25" eb="26">
      <t>リツ</t>
    </rPh>
    <rPh sb="27" eb="28">
      <t>キワ</t>
    </rPh>
    <rPh sb="30" eb="31">
      <t>ヒク</t>
    </rPh>
    <rPh sb="32" eb="34">
      <t>スウチ</t>
    </rPh>
    <rPh sb="35" eb="36">
      <t>シメ</t>
    </rPh>
    <rPh sb="42" eb="44">
      <t>キギョウ</t>
    </rPh>
    <rPh sb="44" eb="45">
      <t>サイ</t>
    </rPh>
    <rPh sb="45" eb="47">
      <t>ザンダカ</t>
    </rPh>
    <rPh sb="47" eb="48">
      <t>タイ</t>
    </rPh>
    <rPh sb="48" eb="50">
      <t>キュウスイ</t>
    </rPh>
    <rPh sb="50" eb="52">
      <t>シュウエキ</t>
    </rPh>
    <rPh sb="52" eb="54">
      <t>ヒリツ</t>
    </rPh>
    <rPh sb="56" eb="58">
      <t>キュウスイ</t>
    </rPh>
    <rPh sb="58" eb="60">
      <t>ゲンカ</t>
    </rPh>
    <rPh sb="61" eb="63">
      <t>ルイジ</t>
    </rPh>
    <rPh sb="63" eb="65">
      <t>ダンタイ</t>
    </rPh>
    <rPh sb="66" eb="67">
      <t>クラ</t>
    </rPh>
    <rPh sb="68" eb="69">
      <t>タカ</t>
    </rPh>
    <rPh sb="70" eb="73">
      <t>フケンゼン</t>
    </rPh>
    <rPh sb="74" eb="76">
      <t>ケイエイ</t>
    </rPh>
    <rPh sb="76" eb="78">
      <t>ジョウキョウ</t>
    </rPh>
    <rPh sb="82" eb="85">
      <t>カソカ</t>
    </rPh>
    <rPh sb="86" eb="88">
      <t>シンコウ</t>
    </rPh>
    <rPh sb="92" eb="94">
      <t>キュウスイ</t>
    </rPh>
    <rPh sb="94" eb="96">
      <t>ジンコウ</t>
    </rPh>
    <rPh sb="97" eb="99">
      <t>ゲンショウ</t>
    </rPh>
    <rPh sb="101" eb="103">
      <t>キンネン</t>
    </rPh>
    <rPh sb="104" eb="106">
      <t>カンロ</t>
    </rPh>
    <rPh sb="107" eb="110">
      <t>ロウキュウカ</t>
    </rPh>
    <rPh sb="111" eb="112">
      <t>トモナ</t>
    </rPh>
    <rPh sb="113" eb="115">
      <t>ロウスイ</t>
    </rPh>
    <rPh sb="115" eb="117">
      <t>ジコ</t>
    </rPh>
    <rPh sb="118" eb="120">
      <t>ゾウカ</t>
    </rPh>
    <rPh sb="120" eb="122">
      <t>ケイコウ</t>
    </rPh>
    <rPh sb="126" eb="128">
      <t>コンゴ</t>
    </rPh>
    <rPh sb="128" eb="131">
      <t>タイシンカ</t>
    </rPh>
    <rPh sb="132" eb="133">
      <t>タメ</t>
    </rPh>
    <rPh sb="134" eb="136">
      <t>カンロ</t>
    </rPh>
    <rPh sb="136" eb="138">
      <t>コウシン</t>
    </rPh>
    <rPh sb="139" eb="141">
      <t>ヒツヨウ</t>
    </rPh>
    <rPh sb="142" eb="144">
      <t>チク</t>
    </rPh>
    <rPh sb="147" eb="149">
      <t>キギョウ</t>
    </rPh>
    <rPh sb="149" eb="150">
      <t>サイ</t>
    </rPh>
    <rPh sb="151" eb="153">
      <t>ゾウカ</t>
    </rPh>
    <rPh sb="154" eb="155">
      <t>カンガ</t>
    </rPh>
    <rPh sb="160" eb="161">
      <t>サラ</t>
    </rPh>
    <rPh sb="163" eb="165">
      <t>ケイエイ</t>
    </rPh>
    <rPh sb="165" eb="167">
      <t>ジョウキョウ</t>
    </rPh>
    <rPh sb="168" eb="170">
      <t>アッカ</t>
    </rPh>
    <rPh sb="171" eb="173">
      <t>ヨソウ</t>
    </rPh>
    <rPh sb="180" eb="182">
      <t>ケイエイ</t>
    </rPh>
    <rPh sb="182" eb="184">
      <t>センリャク</t>
    </rPh>
    <rPh sb="185" eb="186">
      <t>モト</t>
    </rPh>
    <rPh sb="189" eb="191">
      <t>リョウキン</t>
    </rPh>
    <rPh sb="191" eb="193">
      <t>カイテイ</t>
    </rPh>
    <rPh sb="194" eb="196">
      <t>ケントウ</t>
    </rPh>
    <rPh sb="209" eb="211">
      <t>シセツ</t>
    </rPh>
    <rPh sb="211" eb="214">
      <t>リヨウリツ</t>
    </rPh>
    <rPh sb="216" eb="219">
      <t>ユウシュウリツ</t>
    </rPh>
    <rPh sb="220" eb="221">
      <t>カン</t>
    </rPh>
    <rPh sb="227" eb="230">
      <t>ヘイキンチ</t>
    </rPh>
    <rPh sb="234" eb="236">
      <t>コンゴ</t>
    </rPh>
    <rPh sb="237" eb="239">
      <t>ゲンザイ</t>
    </rPh>
    <rPh sb="240" eb="242">
      <t>ウンエイ</t>
    </rPh>
    <rPh sb="242" eb="244">
      <t>ジョウキョウ</t>
    </rPh>
    <rPh sb="245" eb="247">
      <t>ケイゾク</t>
    </rPh>
    <rPh sb="252" eb="254">
      <t>テキセツ</t>
    </rPh>
    <rPh sb="255" eb="257">
      <t>シセツ</t>
    </rPh>
    <rPh sb="257" eb="259">
      <t>カンリ</t>
    </rPh>
    <rPh sb="260" eb="261">
      <t>オコナ</t>
    </rPh>
    <phoneticPr fontId="4"/>
  </si>
  <si>
    <t>　本村は、過疎化による人口減少で料金収入の増加が見込めず今後更新が必要な施設・管路が多数あることから非常に厳しい運営状況にある。
　近年は予測のできない異常気象による災害も多発しており、いかなる状況においても安定的に給水を行うことが喫緊の課題である。施設・管路の未更新箇所においては、財政状況を見極めながら対策を講じなければならない。</t>
    <rPh sb="1" eb="3">
      <t>ホンソン</t>
    </rPh>
    <rPh sb="5" eb="8">
      <t>カソカ</t>
    </rPh>
    <rPh sb="11" eb="13">
      <t>ジンコウ</t>
    </rPh>
    <rPh sb="13" eb="15">
      <t>ゲンショウ</t>
    </rPh>
    <rPh sb="16" eb="18">
      <t>リョウキン</t>
    </rPh>
    <rPh sb="18" eb="20">
      <t>シュウニュウ</t>
    </rPh>
    <rPh sb="21" eb="23">
      <t>ゾウカ</t>
    </rPh>
    <rPh sb="24" eb="26">
      <t>ミコ</t>
    </rPh>
    <rPh sb="28" eb="30">
      <t>コンゴ</t>
    </rPh>
    <rPh sb="30" eb="32">
      <t>コウシン</t>
    </rPh>
    <rPh sb="33" eb="35">
      <t>ヒツヨウ</t>
    </rPh>
    <rPh sb="36" eb="38">
      <t>シセツ</t>
    </rPh>
    <rPh sb="39" eb="41">
      <t>カンロ</t>
    </rPh>
    <rPh sb="42" eb="44">
      <t>タスウ</t>
    </rPh>
    <rPh sb="50" eb="52">
      <t>ヒジョウ</t>
    </rPh>
    <rPh sb="53" eb="54">
      <t>キビ</t>
    </rPh>
    <rPh sb="56" eb="58">
      <t>ウンエイ</t>
    </rPh>
    <rPh sb="58" eb="60">
      <t>ジョウキョウ</t>
    </rPh>
    <rPh sb="66" eb="68">
      <t>キンネン</t>
    </rPh>
    <rPh sb="69" eb="71">
      <t>ヨソク</t>
    </rPh>
    <rPh sb="76" eb="78">
      <t>イジョウ</t>
    </rPh>
    <rPh sb="78" eb="80">
      <t>キショウ</t>
    </rPh>
    <rPh sb="83" eb="85">
      <t>サイガイ</t>
    </rPh>
    <rPh sb="86" eb="88">
      <t>タハツ</t>
    </rPh>
    <rPh sb="97" eb="99">
      <t>ジョウキョウ</t>
    </rPh>
    <rPh sb="104" eb="106">
      <t>アンテイ</t>
    </rPh>
    <rPh sb="106" eb="107">
      <t>テキ</t>
    </rPh>
    <rPh sb="108" eb="110">
      <t>キュウスイ</t>
    </rPh>
    <rPh sb="111" eb="112">
      <t>オコナ</t>
    </rPh>
    <rPh sb="116" eb="118">
      <t>キッキン</t>
    </rPh>
    <rPh sb="119" eb="121">
      <t>カダイ</t>
    </rPh>
    <rPh sb="125" eb="127">
      <t>シセツ</t>
    </rPh>
    <rPh sb="128" eb="130">
      <t>カンロ</t>
    </rPh>
    <rPh sb="131" eb="132">
      <t>ミ</t>
    </rPh>
    <rPh sb="132" eb="134">
      <t>コウシン</t>
    </rPh>
    <rPh sb="134" eb="136">
      <t>カショ</t>
    </rPh>
    <rPh sb="142" eb="144">
      <t>ザイセイ</t>
    </rPh>
    <rPh sb="144" eb="146">
      <t>ジョウキョウ</t>
    </rPh>
    <rPh sb="147" eb="149">
      <t>ミキワ</t>
    </rPh>
    <rPh sb="153" eb="155">
      <t>タイサク</t>
    </rPh>
    <rPh sb="156" eb="157">
      <t>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</si>
</sst>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19-41E2-997E-C8E364C55A36}"/>
            </c:ext>
          </c:extLst>
        </c:ser>
        <c:dLbls>
          <c:showLegendKey val="0"/>
          <c:showVal val="0"/>
          <c:showCatName val="0"/>
          <c:showSerName val="0"/>
          <c:showPercent val="0"/>
          <c:showBubbleSize val="0"/>
        </c:dLbls>
        <c:gapWidth val="150"/>
        <c:axId val="102889728"/>
        <c:axId val="10493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xmlns:c16r2="http://schemas.microsoft.com/office/drawing/2015/06/chart">
            <c:ext xmlns:c16="http://schemas.microsoft.com/office/drawing/2014/chart" uri="{C3380CC4-5D6E-409C-BE32-E72D297353CC}">
              <c16:uniqueId val="{00000001-1F19-41E2-997E-C8E364C55A36}"/>
            </c:ext>
          </c:extLst>
        </c:ser>
        <c:dLbls>
          <c:showLegendKey val="0"/>
          <c:showVal val="0"/>
          <c:showCatName val="0"/>
          <c:showSerName val="0"/>
          <c:showPercent val="0"/>
          <c:showBubbleSize val="0"/>
        </c:dLbls>
        <c:marker val="1"/>
        <c:smooth val="0"/>
        <c:axId val="102889728"/>
        <c:axId val="104935808"/>
      </c:lineChart>
      <c:dateAx>
        <c:axId val="102889728"/>
        <c:scaling>
          <c:orientation val="minMax"/>
        </c:scaling>
        <c:delete val="1"/>
        <c:axPos val="b"/>
        <c:numFmt formatCode="&quot;H&quot;yy" sourceLinked="1"/>
        <c:majorTickMark val="none"/>
        <c:minorTickMark val="none"/>
        <c:tickLblPos val="none"/>
        <c:crossAx val="104935808"/>
        <c:crosses val="autoZero"/>
        <c:auto val="1"/>
        <c:lblOffset val="100"/>
        <c:baseTimeUnit val="years"/>
      </c:dateAx>
      <c:valAx>
        <c:axId val="1049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80.31</c:v>
                </c:pt>
                <c:pt idx="1">
                  <c:v>76.95</c:v>
                </c:pt>
                <c:pt idx="2">
                  <c:v>71.739999999999995</c:v>
                </c:pt>
                <c:pt idx="3">
                  <c:v>70.3</c:v>
                </c:pt>
                <c:pt idx="4">
                  <c:v>74.290000000000006</c:v>
                </c:pt>
              </c:numCache>
            </c:numRef>
          </c:val>
          <c:extLst xmlns:c16r2="http://schemas.microsoft.com/office/drawing/2015/06/chart">
            <c:ext xmlns:c16="http://schemas.microsoft.com/office/drawing/2014/chart" uri="{C3380CC4-5D6E-409C-BE32-E72D297353CC}">
              <c16:uniqueId val="{00000000-939C-4F09-B53C-66ED93EC552B}"/>
            </c:ext>
          </c:extLst>
        </c:ser>
        <c:dLbls>
          <c:showLegendKey val="0"/>
          <c:showVal val="0"/>
          <c:showCatName val="0"/>
          <c:showSerName val="0"/>
          <c:showPercent val="0"/>
          <c:showBubbleSize val="0"/>
        </c:dLbls>
        <c:gapWidth val="150"/>
        <c:axId val="109820160"/>
        <c:axId val="10983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xmlns:c16r2="http://schemas.microsoft.com/office/drawing/2015/06/chart">
            <c:ext xmlns:c16="http://schemas.microsoft.com/office/drawing/2014/chart" uri="{C3380CC4-5D6E-409C-BE32-E72D297353CC}">
              <c16:uniqueId val="{00000001-939C-4F09-B53C-66ED93EC552B}"/>
            </c:ext>
          </c:extLst>
        </c:ser>
        <c:dLbls>
          <c:showLegendKey val="0"/>
          <c:showVal val="0"/>
          <c:showCatName val="0"/>
          <c:showSerName val="0"/>
          <c:showPercent val="0"/>
          <c:showBubbleSize val="0"/>
        </c:dLbls>
        <c:marker val="1"/>
        <c:smooth val="0"/>
        <c:axId val="109820160"/>
        <c:axId val="109830528"/>
      </c:lineChart>
      <c:dateAx>
        <c:axId val="109820160"/>
        <c:scaling>
          <c:orientation val="minMax"/>
        </c:scaling>
        <c:delete val="1"/>
        <c:axPos val="b"/>
        <c:numFmt formatCode="&quot;H&quot;yy" sourceLinked="1"/>
        <c:majorTickMark val="none"/>
        <c:minorTickMark val="none"/>
        <c:tickLblPos val="none"/>
        <c:crossAx val="109830528"/>
        <c:crosses val="autoZero"/>
        <c:auto val="1"/>
        <c:lblOffset val="100"/>
        <c:baseTimeUnit val="years"/>
      </c:dateAx>
      <c:valAx>
        <c:axId val="1098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72.239999999999995</c:v>
                </c:pt>
                <c:pt idx="1">
                  <c:v>74.459999999999994</c:v>
                </c:pt>
                <c:pt idx="2">
                  <c:v>79.959999999999994</c:v>
                </c:pt>
                <c:pt idx="3">
                  <c:v>92.95</c:v>
                </c:pt>
                <c:pt idx="4">
                  <c:v>75.95</c:v>
                </c:pt>
              </c:numCache>
            </c:numRef>
          </c:val>
          <c:extLst xmlns:c16r2="http://schemas.microsoft.com/office/drawing/2015/06/chart">
            <c:ext xmlns:c16="http://schemas.microsoft.com/office/drawing/2014/chart" uri="{C3380CC4-5D6E-409C-BE32-E72D297353CC}">
              <c16:uniqueId val="{00000000-28EA-42F5-A2FE-00C896FCD3B7}"/>
            </c:ext>
          </c:extLst>
        </c:ser>
        <c:dLbls>
          <c:showLegendKey val="0"/>
          <c:showVal val="0"/>
          <c:showCatName val="0"/>
          <c:showSerName val="0"/>
          <c:showPercent val="0"/>
          <c:showBubbleSize val="0"/>
        </c:dLbls>
        <c:gapWidth val="150"/>
        <c:axId val="106465920"/>
        <c:axId val="10647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xmlns:c16r2="http://schemas.microsoft.com/office/drawing/2015/06/chart">
            <c:ext xmlns:c16="http://schemas.microsoft.com/office/drawing/2014/chart" uri="{C3380CC4-5D6E-409C-BE32-E72D297353CC}">
              <c16:uniqueId val="{00000001-28EA-42F5-A2FE-00C896FCD3B7}"/>
            </c:ext>
          </c:extLst>
        </c:ser>
        <c:dLbls>
          <c:showLegendKey val="0"/>
          <c:showVal val="0"/>
          <c:showCatName val="0"/>
          <c:showSerName val="0"/>
          <c:showPercent val="0"/>
          <c:showBubbleSize val="0"/>
        </c:dLbls>
        <c:marker val="1"/>
        <c:smooth val="0"/>
        <c:axId val="106465920"/>
        <c:axId val="106476288"/>
      </c:lineChart>
      <c:dateAx>
        <c:axId val="106465920"/>
        <c:scaling>
          <c:orientation val="minMax"/>
        </c:scaling>
        <c:delete val="1"/>
        <c:axPos val="b"/>
        <c:numFmt formatCode="&quot;H&quot;yy" sourceLinked="1"/>
        <c:majorTickMark val="none"/>
        <c:minorTickMark val="none"/>
        <c:tickLblPos val="none"/>
        <c:crossAx val="106476288"/>
        <c:crosses val="autoZero"/>
        <c:auto val="1"/>
        <c:lblOffset val="100"/>
        <c:baseTimeUnit val="years"/>
      </c:dateAx>
      <c:valAx>
        <c:axId val="1064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38.32</c:v>
                </c:pt>
                <c:pt idx="1">
                  <c:v>40.06</c:v>
                </c:pt>
                <c:pt idx="2">
                  <c:v>38.83</c:v>
                </c:pt>
                <c:pt idx="3">
                  <c:v>37.61</c:v>
                </c:pt>
                <c:pt idx="4">
                  <c:v>37.43</c:v>
                </c:pt>
              </c:numCache>
            </c:numRef>
          </c:val>
          <c:extLst xmlns:c16r2="http://schemas.microsoft.com/office/drawing/2015/06/chart">
            <c:ext xmlns:c16="http://schemas.microsoft.com/office/drawing/2014/chart" uri="{C3380CC4-5D6E-409C-BE32-E72D297353CC}">
              <c16:uniqueId val="{00000000-15FC-4F8D-A586-64B20C8B66EA}"/>
            </c:ext>
          </c:extLst>
        </c:ser>
        <c:dLbls>
          <c:showLegendKey val="0"/>
          <c:showVal val="0"/>
          <c:showCatName val="0"/>
          <c:showSerName val="0"/>
          <c:showPercent val="0"/>
          <c:showBubbleSize val="0"/>
        </c:dLbls>
        <c:gapWidth val="150"/>
        <c:axId val="104962688"/>
        <c:axId val="10497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xmlns:c16r2="http://schemas.microsoft.com/office/drawing/2015/06/chart">
            <c:ext xmlns:c16="http://schemas.microsoft.com/office/drawing/2014/chart" uri="{C3380CC4-5D6E-409C-BE32-E72D297353CC}">
              <c16:uniqueId val="{00000001-15FC-4F8D-A586-64B20C8B66EA}"/>
            </c:ext>
          </c:extLst>
        </c:ser>
        <c:dLbls>
          <c:showLegendKey val="0"/>
          <c:showVal val="0"/>
          <c:showCatName val="0"/>
          <c:showSerName val="0"/>
          <c:showPercent val="0"/>
          <c:showBubbleSize val="0"/>
        </c:dLbls>
        <c:marker val="1"/>
        <c:smooth val="0"/>
        <c:axId val="104962688"/>
        <c:axId val="104973056"/>
      </c:lineChart>
      <c:dateAx>
        <c:axId val="104962688"/>
        <c:scaling>
          <c:orientation val="minMax"/>
        </c:scaling>
        <c:delete val="1"/>
        <c:axPos val="b"/>
        <c:numFmt formatCode="&quot;H&quot;yy" sourceLinked="1"/>
        <c:majorTickMark val="none"/>
        <c:minorTickMark val="none"/>
        <c:tickLblPos val="none"/>
        <c:crossAx val="104973056"/>
        <c:crosses val="autoZero"/>
        <c:auto val="1"/>
        <c:lblOffset val="100"/>
        <c:baseTimeUnit val="years"/>
      </c:dateAx>
      <c:valAx>
        <c:axId val="1049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2D-457E-9376-C0AB7AFD43EB}"/>
            </c:ext>
          </c:extLst>
        </c:ser>
        <c:dLbls>
          <c:showLegendKey val="0"/>
          <c:showVal val="0"/>
          <c:showCatName val="0"/>
          <c:showSerName val="0"/>
          <c:showPercent val="0"/>
          <c:showBubbleSize val="0"/>
        </c:dLbls>
        <c:gapWidth val="150"/>
        <c:axId val="104999936"/>
        <c:axId val="1050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2D-457E-9376-C0AB7AFD43EB}"/>
            </c:ext>
          </c:extLst>
        </c:ser>
        <c:dLbls>
          <c:showLegendKey val="0"/>
          <c:showVal val="0"/>
          <c:showCatName val="0"/>
          <c:showSerName val="0"/>
          <c:showPercent val="0"/>
          <c:showBubbleSize val="0"/>
        </c:dLbls>
        <c:marker val="1"/>
        <c:smooth val="0"/>
        <c:axId val="104999936"/>
        <c:axId val="105030784"/>
      </c:lineChart>
      <c:dateAx>
        <c:axId val="104999936"/>
        <c:scaling>
          <c:orientation val="minMax"/>
        </c:scaling>
        <c:delete val="1"/>
        <c:axPos val="b"/>
        <c:numFmt formatCode="&quot;H&quot;yy" sourceLinked="1"/>
        <c:majorTickMark val="none"/>
        <c:minorTickMark val="none"/>
        <c:tickLblPos val="none"/>
        <c:crossAx val="105030784"/>
        <c:crosses val="autoZero"/>
        <c:auto val="1"/>
        <c:lblOffset val="100"/>
        <c:baseTimeUnit val="years"/>
      </c:dateAx>
      <c:valAx>
        <c:axId val="1050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1F-4C24-AEC7-BCE53A2C0E14}"/>
            </c:ext>
          </c:extLst>
        </c:ser>
        <c:dLbls>
          <c:showLegendKey val="0"/>
          <c:showVal val="0"/>
          <c:showCatName val="0"/>
          <c:showSerName val="0"/>
          <c:showPercent val="0"/>
          <c:showBubbleSize val="0"/>
        </c:dLbls>
        <c:gapWidth val="150"/>
        <c:axId val="105049472"/>
        <c:axId val="10513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1F-4C24-AEC7-BCE53A2C0E14}"/>
            </c:ext>
          </c:extLst>
        </c:ser>
        <c:dLbls>
          <c:showLegendKey val="0"/>
          <c:showVal val="0"/>
          <c:showCatName val="0"/>
          <c:showSerName val="0"/>
          <c:showPercent val="0"/>
          <c:showBubbleSize val="0"/>
        </c:dLbls>
        <c:marker val="1"/>
        <c:smooth val="0"/>
        <c:axId val="105049472"/>
        <c:axId val="105133568"/>
      </c:lineChart>
      <c:dateAx>
        <c:axId val="105049472"/>
        <c:scaling>
          <c:orientation val="minMax"/>
        </c:scaling>
        <c:delete val="1"/>
        <c:axPos val="b"/>
        <c:numFmt formatCode="&quot;H&quot;yy" sourceLinked="1"/>
        <c:majorTickMark val="none"/>
        <c:minorTickMark val="none"/>
        <c:tickLblPos val="none"/>
        <c:crossAx val="105133568"/>
        <c:crosses val="autoZero"/>
        <c:auto val="1"/>
        <c:lblOffset val="100"/>
        <c:baseTimeUnit val="years"/>
      </c:dateAx>
      <c:valAx>
        <c:axId val="10513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77-48D6-B4F2-D7BAD6C916E8}"/>
            </c:ext>
          </c:extLst>
        </c:ser>
        <c:dLbls>
          <c:showLegendKey val="0"/>
          <c:showVal val="0"/>
          <c:showCatName val="0"/>
          <c:showSerName val="0"/>
          <c:showPercent val="0"/>
          <c:showBubbleSize val="0"/>
        </c:dLbls>
        <c:gapWidth val="150"/>
        <c:axId val="105169280"/>
        <c:axId val="1051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77-48D6-B4F2-D7BAD6C916E8}"/>
            </c:ext>
          </c:extLst>
        </c:ser>
        <c:dLbls>
          <c:showLegendKey val="0"/>
          <c:showVal val="0"/>
          <c:showCatName val="0"/>
          <c:showSerName val="0"/>
          <c:showPercent val="0"/>
          <c:showBubbleSize val="0"/>
        </c:dLbls>
        <c:marker val="1"/>
        <c:smooth val="0"/>
        <c:axId val="105169280"/>
        <c:axId val="105171200"/>
      </c:lineChart>
      <c:dateAx>
        <c:axId val="105169280"/>
        <c:scaling>
          <c:orientation val="minMax"/>
        </c:scaling>
        <c:delete val="1"/>
        <c:axPos val="b"/>
        <c:numFmt formatCode="&quot;H&quot;yy" sourceLinked="1"/>
        <c:majorTickMark val="none"/>
        <c:minorTickMark val="none"/>
        <c:tickLblPos val="none"/>
        <c:crossAx val="105171200"/>
        <c:crosses val="autoZero"/>
        <c:auto val="1"/>
        <c:lblOffset val="100"/>
        <c:baseTimeUnit val="years"/>
      </c:dateAx>
      <c:valAx>
        <c:axId val="1051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5C-4421-A8AF-7BDA0647302B}"/>
            </c:ext>
          </c:extLst>
        </c:ser>
        <c:dLbls>
          <c:showLegendKey val="0"/>
          <c:showVal val="0"/>
          <c:showCatName val="0"/>
          <c:showSerName val="0"/>
          <c:showPercent val="0"/>
          <c:showBubbleSize val="0"/>
        </c:dLbls>
        <c:gapWidth val="150"/>
        <c:axId val="105210624"/>
        <c:axId val="10521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5C-4421-A8AF-7BDA0647302B}"/>
            </c:ext>
          </c:extLst>
        </c:ser>
        <c:dLbls>
          <c:showLegendKey val="0"/>
          <c:showVal val="0"/>
          <c:showCatName val="0"/>
          <c:showSerName val="0"/>
          <c:showPercent val="0"/>
          <c:showBubbleSize val="0"/>
        </c:dLbls>
        <c:marker val="1"/>
        <c:smooth val="0"/>
        <c:axId val="105210624"/>
        <c:axId val="105212544"/>
      </c:lineChart>
      <c:dateAx>
        <c:axId val="105210624"/>
        <c:scaling>
          <c:orientation val="minMax"/>
        </c:scaling>
        <c:delete val="1"/>
        <c:axPos val="b"/>
        <c:numFmt formatCode="&quot;H&quot;yy" sourceLinked="1"/>
        <c:majorTickMark val="none"/>
        <c:minorTickMark val="none"/>
        <c:tickLblPos val="none"/>
        <c:crossAx val="105212544"/>
        <c:crosses val="autoZero"/>
        <c:auto val="1"/>
        <c:lblOffset val="100"/>
        <c:baseTimeUnit val="years"/>
      </c:dateAx>
      <c:valAx>
        <c:axId val="1052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2494.94</c:v>
                </c:pt>
                <c:pt idx="1">
                  <c:v>2331.64</c:v>
                </c:pt>
                <c:pt idx="2">
                  <c:v>2127.19</c:v>
                </c:pt>
                <c:pt idx="3">
                  <c:v>1954.1</c:v>
                </c:pt>
                <c:pt idx="4">
                  <c:v>1734.76</c:v>
                </c:pt>
              </c:numCache>
            </c:numRef>
          </c:val>
          <c:extLst xmlns:c16r2="http://schemas.microsoft.com/office/drawing/2015/06/chart">
            <c:ext xmlns:c16="http://schemas.microsoft.com/office/drawing/2014/chart" uri="{C3380CC4-5D6E-409C-BE32-E72D297353CC}">
              <c16:uniqueId val="{00000000-ECB2-42CF-AC83-8CF7873D9BC9}"/>
            </c:ext>
          </c:extLst>
        </c:ser>
        <c:dLbls>
          <c:showLegendKey val="0"/>
          <c:showVal val="0"/>
          <c:showCatName val="0"/>
          <c:showSerName val="0"/>
          <c:showPercent val="0"/>
          <c:showBubbleSize val="0"/>
        </c:dLbls>
        <c:gapWidth val="150"/>
        <c:axId val="106304640"/>
        <c:axId val="10630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xmlns:c16r2="http://schemas.microsoft.com/office/drawing/2015/06/chart">
            <c:ext xmlns:c16="http://schemas.microsoft.com/office/drawing/2014/chart" uri="{C3380CC4-5D6E-409C-BE32-E72D297353CC}">
              <c16:uniqueId val="{00000001-ECB2-42CF-AC83-8CF7873D9BC9}"/>
            </c:ext>
          </c:extLst>
        </c:ser>
        <c:dLbls>
          <c:showLegendKey val="0"/>
          <c:showVal val="0"/>
          <c:showCatName val="0"/>
          <c:showSerName val="0"/>
          <c:showPercent val="0"/>
          <c:showBubbleSize val="0"/>
        </c:dLbls>
        <c:marker val="1"/>
        <c:smooth val="0"/>
        <c:axId val="106304640"/>
        <c:axId val="106306560"/>
      </c:lineChart>
      <c:dateAx>
        <c:axId val="106304640"/>
        <c:scaling>
          <c:orientation val="minMax"/>
        </c:scaling>
        <c:delete val="1"/>
        <c:axPos val="b"/>
        <c:numFmt formatCode="&quot;H&quot;yy" sourceLinked="1"/>
        <c:majorTickMark val="none"/>
        <c:minorTickMark val="none"/>
        <c:tickLblPos val="none"/>
        <c:crossAx val="106306560"/>
        <c:crosses val="autoZero"/>
        <c:auto val="1"/>
        <c:lblOffset val="100"/>
        <c:baseTimeUnit val="years"/>
      </c:dateAx>
      <c:valAx>
        <c:axId val="1063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30.77</c:v>
                </c:pt>
                <c:pt idx="1">
                  <c:v>32.51</c:v>
                </c:pt>
                <c:pt idx="2">
                  <c:v>31.99</c:v>
                </c:pt>
                <c:pt idx="3">
                  <c:v>31.43</c:v>
                </c:pt>
                <c:pt idx="4">
                  <c:v>31.68</c:v>
                </c:pt>
              </c:numCache>
            </c:numRef>
          </c:val>
          <c:extLst xmlns:c16r2="http://schemas.microsoft.com/office/drawing/2015/06/chart">
            <c:ext xmlns:c16="http://schemas.microsoft.com/office/drawing/2014/chart" uri="{C3380CC4-5D6E-409C-BE32-E72D297353CC}">
              <c16:uniqueId val="{00000000-CF8B-4FC4-A255-A093C256E4FF}"/>
            </c:ext>
          </c:extLst>
        </c:ser>
        <c:dLbls>
          <c:showLegendKey val="0"/>
          <c:showVal val="0"/>
          <c:showCatName val="0"/>
          <c:showSerName val="0"/>
          <c:showPercent val="0"/>
          <c:showBubbleSize val="0"/>
        </c:dLbls>
        <c:gapWidth val="150"/>
        <c:axId val="106341888"/>
        <c:axId val="10634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xmlns:c16r2="http://schemas.microsoft.com/office/drawing/2015/06/chart">
            <c:ext xmlns:c16="http://schemas.microsoft.com/office/drawing/2014/chart" uri="{C3380CC4-5D6E-409C-BE32-E72D297353CC}">
              <c16:uniqueId val="{00000001-CF8B-4FC4-A255-A093C256E4FF}"/>
            </c:ext>
          </c:extLst>
        </c:ser>
        <c:dLbls>
          <c:showLegendKey val="0"/>
          <c:showVal val="0"/>
          <c:showCatName val="0"/>
          <c:showSerName val="0"/>
          <c:showPercent val="0"/>
          <c:showBubbleSize val="0"/>
        </c:dLbls>
        <c:marker val="1"/>
        <c:smooth val="0"/>
        <c:axId val="106341888"/>
        <c:axId val="106343808"/>
      </c:lineChart>
      <c:dateAx>
        <c:axId val="106341888"/>
        <c:scaling>
          <c:orientation val="minMax"/>
        </c:scaling>
        <c:delete val="1"/>
        <c:axPos val="b"/>
        <c:numFmt formatCode="&quot;H&quot;yy" sourceLinked="1"/>
        <c:majorTickMark val="none"/>
        <c:minorTickMark val="none"/>
        <c:tickLblPos val="none"/>
        <c:crossAx val="106343808"/>
        <c:crosses val="autoZero"/>
        <c:auto val="1"/>
        <c:lblOffset val="100"/>
        <c:baseTimeUnit val="years"/>
      </c:dateAx>
      <c:valAx>
        <c:axId val="1063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476.42</c:v>
                </c:pt>
                <c:pt idx="1">
                  <c:v>454.81</c:v>
                </c:pt>
                <c:pt idx="2">
                  <c:v>464.15</c:v>
                </c:pt>
                <c:pt idx="3">
                  <c:v>409.99</c:v>
                </c:pt>
                <c:pt idx="4">
                  <c:v>471.54</c:v>
                </c:pt>
              </c:numCache>
            </c:numRef>
          </c:val>
          <c:extLst xmlns:c16r2="http://schemas.microsoft.com/office/drawing/2015/06/chart">
            <c:ext xmlns:c16="http://schemas.microsoft.com/office/drawing/2014/chart" uri="{C3380CC4-5D6E-409C-BE32-E72D297353CC}">
              <c16:uniqueId val="{00000000-5DBB-49E9-A8AD-A5D82D23545D}"/>
            </c:ext>
          </c:extLst>
        </c:ser>
        <c:dLbls>
          <c:showLegendKey val="0"/>
          <c:showVal val="0"/>
          <c:showCatName val="0"/>
          <c:showSerName val="0"/>
          <c:showPercent val="0"/>
          <c:showBubbleSize val="0"/>
        </c:dLbls>
        <c:gapWidth val="150"/>
        <c:axId val="109778816"/>
        <c:axId val="10978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xmlns:c16r2="http://schemas.microsoft.com/office/drawing/2015/06/chart">
            <c:ext xmlns:c16="http://schemas.microsoft.com/office/drawing/2014/chart" uri="{C3380CC4-5D6E-409C-BE32-E72D297353CC}">
              <c16:uniqueId val="{00000001-5DBB-49E9-A8AD-A5D82D23545D}"/>
            </c:ext>
          </c:extLst>
        </c:ser>
        <c:dLbls>
          <c:showLegendKey val="0"/>
          <c:showVal val="0"/>
          <c:showCatName val="0"/>
          <c:showSerName val="0"/>
          <c:showPercent val="0"/>
          <c:showBubbleSize val="0"/>
        </c:dLbls>
        <c:marker val="1"/>
        <c:smooth val="0"/>
        <c:axId val="109778816"/>
        <c:axId val="109789184"/>
      </c:lineChart>
      <c:dateAx>
        <c:axId val="109778816"/>
        <c:scaling>
          <c:orientation val="minMax"/>
        </c:scaling>
        <c:delete val="1"/>
        <c:axPos val="b"/>
        <c:numFmt formatCode="&quot;H&quot;yy" sourceLinked="1"/>
        <c:majorTickMark val="none"/>
        <c:minorTickMark val="none"/>
        <c:tickLblPos val="none"/>
        <c:crossAx val="109789184"/>
        <c:crosses val="autoZero"/>
        <c:auto val="1"/>
        <c:lblOffset val="100"/>
        <c:baseTimeUnit val="years"/>
      </c:dateAx>
      <c:valAx>
        <c:axId val="1097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49" zoomScale="115" zoomScaleNormal="11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山江村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3442</v>
      </c>
      <c r="AM8" s="67"/>
      <c r="AN8" s="67"/>
      <c r="AO8" s="67"/>
      <c r="AP8" s="67"/>
      <c r="AQ8" s="67"/>
      <c r="AR8" s="67"/>
      <c r="AS8" s="67"/>
      <c r="AT8" s="66">
        <f>データ!$S$6</f>
        <v>121.19</v>
      </c>
      <c r="AU8" s="66"/>
      <c r="AV8" s="66"/>
      <c r="AW8" s="66"/>
      <c r="AX8" s="66"/>
      <c r="AY8" s="66"/>
      <c r="AZ8" s="66"/>
      <c r="BA8" s="66"/>
      <c r="BB8" s="66">
        <f>データ!$T$6</f>
        <v>28.4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96.11</v>
      </c>
      <c r="Q10" s="66"/>
      <c r="R10" s="66"/>
      <c r="S10" s="66"/>
      <c r="T10" s="66"/>
      <c r="U10" s="66"/>
      <c r="V10" s="66"/>
      <c r="W10" s="67">
        <f>データ!$Q$6</f>
        <v>2860</v>
      </c>
      <c r="X10" s="67"/>
      <c r="Y10" s="67"/>
      <c r="Z10" s="67"/>
      <c r="AA10" s="67"/>
      <c r="AB10" s="67"/>
      <c r="AC10" s="67"/>
      <c r="AD10" s="2"/>
      <c r="AE10" s="2"/>
      <c r="AF10" s="2"/>
      <c r="AG10" s="2"/>
      <c r="AH10" s="2"/>
      <c r="AI10" s="2"/>
      <c r="AJ10" s="2"/>
      <c r="AK10" s="2"/>
      <c r="AL10" s="67">
        <f>データ!$U$6</f>
        <v>3136</v>
      </c>
      <c r="AM10" s="67"/>
      <c r="AN10" s="67"/>
      <c r="AO10" s="67"/>
      <c r="AP10" s="67"/>
      <c r="AQ10" s="67"/>
      <c r="AR10" s="67"/>
      <c r="AS10" s="67"/>
      <c r="AT10" s="66">
        <f>データ!$V$6</f>
        <v>14.37</v>
      </c>
      <c r="AU10" s="66"/>
      <c r="AV10" s="66"/>
      <c r="AW10" s="66"/>
      <c r="AX10" s="66"/>
      <c r="AY10" s="66"/>
      <c r="AZ10" s="66"/>
      <c r="BA10" s="66"/>
      <c r="BB10" s="66">
        <f>データ!$W$6</f>
        <v>218.23</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43</v>
      </c>
      <c r="N85" s="27" t="s">
        <v>43</v>
      </c>
      <c r="O85" s="27" t="str">
        <f>データ!EN6</f>
        <v>【0.56】</v>
      </c>
    </row>
  </sheetData>
  <sheetProtection algorithmName="SHA-512" hashValue="4j5lA0wUaSoUeW2kGTI+SAI3fKUOpcf7XGuYuRLKqzwBWx7Jx6bZuhnUQ6kCxL5nOpFztEXqvSRl932LL3tdbw==" saltValue="LKZuTj5e0xWpipp/sSi9L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435121</v>
      </c>
      <c r="D6" s="34">
        <f t="shared" si="3"/>
        <v>47</v>
      </c>
      <c r="E6" s="34">
        <f t="shared" si="3"/>
        <v>1</v>
      </c>
      <c r="F6" s="34">
        <f t="shared" si="3"/>
        <v>0</v>
      </c>
      <c r="G6" s="34">
        <f t="shared" si="3"/>
        <v>0</v>
      </c>
      <c r="H6" s="34" t="str">
        <f t="shared" si="3"/>
        <v>熊本県　山江村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96.11</v>
      </c>
      <c r="Q6" s="35">
        <f t="shared" si="3"/>
        <v>2860</v>
      </c>
      <c r="R6" s="35">
        <f t="shared" si="3"/>
        <v>3442</v>
      </c>
      <c r="S6" s="35">
        <f t="shared" si="3"/>
        <v>121.19</v>
      </c>
      <c r="T6" s="35">
        <f t="shared" si="3"/>
        <v>28.4</v>
      </c>
      <c r="U6" s="35">
        <f t="shared" si="3"/>
        <v>3136</v>
      </c>
      <c r="V6" s="35">
        <f t="shared" si="3"/>
        <v>14.37</v>
      </c>
      <c r="W6" s="35">
        <f t="shared" si="3"/>
        <v>218.23</v>
      </c>
      <c r="X6" s="36">
        <f>IF(X7="",NA(),X7)</f>
        <v>38.32</v>
      </c>
      <c r="Y6" s="36">
        <f t="shared" ref="Y6:AG6" si="4">IF(Y7="",NA(),Y7)</f>
        <v>40.06</v>
      </c>
      <c r="Z6" s="36">
        <f t="shared" si="4"/>
        <v>38.83</v>
      </c>
      <c r="AA6" s="36">
        <f t="shared" si="4"/>
        <v>37.61</v>
      </c>
      <c r="AB6" s="36">
        <f t="shared" si="4"/>
        <v>37.43</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2494.94</v>
      </c>
      <c r="BF6" s="36">
        <f t="shared" ref="BF6:BN6" si="7">IF(BF7="",NA(),BF7)</f>
        <v>2331.64</v>
      </c>
      <c r="BG6" s="36">
        <f t="shared" si="7"/>
        <v>2127.19</v>
      </c>
      <c r="BH6" s="36">
        <f t="shared" si="7"/>
        <v>1954.1</v>
      </c>
      <c r="BI6" s="36">
        <f t="shared" si="7"/>
        <v>1734.76</v>
      </c>
      <c r="BJ6" s="36">
        <f t="shared" si="7"/>
        <v>1134.67</v>
      </c>
      <c r="BK6" s="36">
        <f t="shared" si="7"/>
        <v>1144.79</v>
      </c>
      <c r="BL6" s="36">
        <f t="shared" si="7"/>
        <v>1061.58</v>
      </c>
      <c r="BM6" s="36">
        <f t="shared" si="7"/>
        <v>1007.7</v>
      </c>
      <c r="BN6" s="36">
        <f t="shared" si="7"/>
        <v>1018.52</v>
      </c>
      <c r="BO6" s="35" t="str">
        <f>IF(BO7="","",IF(BO7="-","【-】","【"&amp;SUBSTITUTE(TEXT(BO7,"#,##0.00"),"-","△")&amp;"】"))</f>
        <v>【1,084.05】</v>
      </c>
      <c r="BP6" s="36">
        <f>IF(BP7="",NA(),BP7)</f>
        <v>30.77</v>
      </c>
      <c r="BQ6" s="36">
        <f t="shared" ref="BQ6:BY6" si="8">IF(BQ7="",NA(),BQ7)</f>
        <v>32.51</v>
      </c>
      <c r="BR6" s="36">
        <f t="shared" si="8"/>
        <v>31.99</v>
      </c>
      <c r="BS6" s="36">
        <f t="shared" si="8"/>
        <v>31.43</v>
      </c>
      <c r="BT6" s="36">
        <f t="shared" si="8"/>
        <v>31.68</v>
      </c>
      <c r="BU6" s="36">
        <f t="shared" si="8"/>
        <v>40.6</v>
      </c>
      <c r="BV6" s="36">
        <f t="shared" si="8"/>
        <v>56.04</v>
      </c>
      <c r="BW6" s="36">
        <f t="shared" si="8"/>
        <v>58.52</v>
      </c>
      <c r="BX6" s="36">
        <f t="shared" si="8"/>
        <v>59.22</v>
      </c>
      <c r="BY6" s="36">
        <f t="shared" si="8"/>
        <v>58.79</v>
      </c>
      <c r="BZ6" s="35" t="str">
        <f>IF(BZ7="","",IF(BZ7="-","【-】","【"&amp;SUBSTITUTE(TEXT(BZ7,"#,##0.00"),"-","△")&amp;"】"))</f>
        <v>【53.46】</v>
      </c>
      <c r="CA6" s="36">
        <f>IF(CA7="",NA(),CA7)</f>
        <v>476.42</v>
      </c>
      <c r="CB6" s="36">
        <f t="shared" ref="CB6:CJ6" si="9">IF(CB7="",NA(),CB7)</f>
        <v>454.81</v>
      </c>
      <c r="CC6" s="36">
        <f t="shared" si="9"/>
        <v>464.15</v>
      </c>
      <c r="CD6" s="36">
        <f t="shared" si="9"/>
        <v>409.99</v>
      </c>
      <c r="CE6" s="36">
        <f t="shared" si="9"/>
        <v>471.54</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80.31</v>
      </c>
      <c r="CM6" s="36">
        <f t="shared" ref="CM6:CU6" si="10">IF(CM7="",NA(),CM7)</f>
        <v>76.95</v>
      </c>
      <c r="CN6" s="36">
        <f t="shared" si="10"/>
        <v>71.739999999999995</v>
      </c>
      <c r="CO6" s="36">
        <f t="shared" si="10"/>
        <v>70.3</v>
      </c>
      <c r="CP6" s="36">
        <f t="shared" si="10"/>
        <v>74.290000000000006</v>
      </c>
      <c r="CQ6" s="36">
        <f t="shared" si="10"/>
        <v>57.29</v>
      </c>
      <c r="CR6" s="36">
        <f t="shared" si="10"/>
        <v>55.9</v>
      </c>
      <c r="CS6" s="36">
        <f t="shared" si="10"/>
        <v>57.3</v>
      </c>
      <c r="CT6" s="36">
        <f t="shared" si="10"/>
        <v>56.76</v>
      </c>
      <c r="CU6" s="36">
        <f t="shared" si="10"/>
        <v>56.04</v>
      </c>
      <c r="CV6" s="35" t="str">
        <f>IF(CV7="","",IF(CV7="-","【-】","【"&amp;SUBSTITUTE(TEXT(CV7,"#,##0.00"),"-","△")&amp;"】"))</f>
        <v>【54.90】</v>
      </c>
      <c r="CW6" s="36">
        <f>IF(CW7="",NA(),CW7)</f>
        <v>72.239999999999995</v>
      </c>
      <c r="CX6" s="36">
        <f t="shared" ref="CX6:DF6" si="11">IF(CX7="",NA(),CX7)</f>
        <v>74.459999999999994</v>
      </c>
      <c r="CY6" s="36">
        <f t="shared" si="11"/>
        <v>79.959999999999994</v>
      </c>
      <c r="CZ6" s="36">
        <f t="shared" si="11"/>
        <v>92.95</v>
      </c>
      <c r="DA6" s="36">
        <f t="shared" si="11"/>
        <v>75.95</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435121</v>
      </c>
      <c r="D7" s="38">
        <v>47</v>
      </c>
      <c r="E7" s="38">
        <v>1</v>
      </c>
      <c r="F7" s="38">
        <v>0</v>
      </c>
      <c r="G7" s="38">
        <v>0</v>
      </c>
      <c r="H7" s="38" t="s">
        <v>96</v>
      </c>
      <c r="I7" s="38" t="s">
        <v>97</v>
      </c>
      <c r="J7" s="38" t="s">
        <v>98</v>
      </c>
      <c r="K7" s="38" t="s">
        <v>99</v>
      </c>
      <c r="L7" s="38" t="s">
        <v>100</v>
      </c>
      <c r="M7" s="38" t="s">
        <v>101</v>
      </c>
      <c r="N7" s="39" t="s">
        <v>102</v>
      </c>
      <c r="O7" s="39" t="s">
        <v>103</v>
      </c>
      <c r="P7" s="39">
        <v>96.11</v>
      </c>
      <c r="Q7" s="39">
        <v>2860</v>
      </c>
      <c r="R7" s="39">
        <v>3442</v>
      </c>
      <c r="S7" s="39">
        <v>121.19</v>
      </c>
      <c r="T7" s="39">
        <v>28.4</v>
      </c>
      <c r="U7" s="39">
        <v>3136</v>
      </c>
      <c r="V7" s="39">
        <v>14.37</v>
      </c>
      <c r="W7" s="39">
        <v>218.23</v>
      </c>
      <c r="X7" s="39">
        <v>38.32</v>
      </c>
      <c r="Y7" s="39">
        <v>40.06</v>
      </c>
      <c r="Z7" s="39">
        <v>38.83</v>
      </c>
      <c r="AA7" s="39">
        <v>37.61</v>
      </c>
      <c r="AB7" s="39">
        <v>37.43</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2494.94</v>
      </c>
      <c r="BF7" s="39">
        <v>2331.64</v>
      </c>
      <c r="BG7" s="39">
        <v>2127.19</v>
      </c>
      <c r="BH7" s="39">
        <v>1954.1</v>
      </c>
      <c r="BI7" s="39">
        <v>1734.76</v>
      </c>
      <c r="BJ7" s="39">
        <v>1134.67</v>
      </c>
      <c r="BK7" s="39">
        <v>1144.79</v>
      </c>
      <c r="BL7" s="39">
        <v>1061.58</v>
      </c>
      <c r="BM7" s="39">
        <v>1007.7</v>
      </c>
      <c r="BN7" s="39">
        <v>1018.52</v>
      </c>
      <c r="BO7" s="39">
        <v>1084.05</v>
      </c>
      <c r="BP7" s="39">
        <v>30.77</v>
      </c>
      <c r="BQ7" s="39">
        <v>32.51</v>
      </c>
      <c r="BR7" s="39">
        <v>31.99</v>
      </c>
      <c r="BS7" s="39">
        <v>31.43</v>
      </c>
      <c r="BT7" s="39">
        <v>31.68</v>
      </c>
      <c r="BU7" s="39">
        <v>40.6</v>
      </c>
      <c r="BV7" s="39">
        <v>56.04</v>
      </c>
      <c r="BW7" s="39">
        <v>58.52</v>
      </c>
      <c r="BX7" s="39">
        <v>59.22</v>
      </c>
      <c r="BY7" s="39">
        <v>58.79</v>
      </c>
      <c r="BZ7" s="39">
        <v>53.46</v>
      </c>
      <c r="CA7" s="39">
        <v>476.42</v>
      </c>
      <c r="CB7" s="39">
        <v>454.81</v>
      </c>
      <c r="CC7" s="39">
        <v>464.15</v>
      </c>
      <c r="CD7" s="39">
        <v>409.99</v>
      </c>
      <c r="CE7" s="39">
        <v>471.54</v>
      </c>
      <c r="CF7" s="39">
        <v>440.03</v>
      </c>
      <c r="CG7" s="39">
        <v>304.35000000000002</v>
      </c>
      <c r="CH7" s="39">
        <v>296.3</v>
      </c>
      <c r="CI7" s="39">
        <v>292.89999999999998</v>
      </c>
      <c r="CJ7" s="39">
        <v>298.25</v>
      </c>
      <c r="CK7" s="39">
        <v>300.47000000000003</v>
      </c>
      <c r="CL7" s="39">
        <v>80.31</v>
      </c>
      <c r="CM7" s="39">
        <v>76.95</v>
      </c>
      <c r="CN7" s="39">
        <v>71.739999999999995</v>
      </c>
      <c r="CO7" s="39">
        <v>70.3</v>
      </c>
      <c r="CP7" s="39">
        <v>74.290000000000006</v>
      </c>
      <c r="CQ7" s="39">
        <v>57.29</v>
      </c>
      <c r="CR7" s="39">
        <v>55.9</v>
      </c>
      <c r="CS7" s="39">
        <v>57.3</v>
      </c>
      <c r="CT7" s="39">
        <v>56.76</v>
      </c>
      <c r="CU7" s="39">
        <v>56.04</v>
      </c>
      <c r="CV7" s="39">
        <v>54.9</v>
      </c>
      <c r="CW7" s="39">
        <v>72.239999999999995</v>
      </c>
      <c r="CX7" s="39">
        <v>74.459999999999994</v>
      </c>
      <c r="CY7" s="39">
        <v>79.959999999999994</v>
      </c>
      <c r="CZ7" s="39">
        <v>92.95</v>
      </c>
      <c r="DA7" s="39">
        <v>75.95</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2020-12-04T02:22:52Z</dcterms:created>
  <dcterms:modified xsi:type="dcterms:W3CDTF">2021-01-27T05:53:50Z</dcterms:modified>
  <cp:category/>
</cp:coreProperties>
</file>