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HISRMW3vytJ1Fj8o1xFZJxALeibKpjYNCnYSCIDbF9AO687fjMxbLu0DW7rK2Rk37Ha42FXS1IZR5JtRVv/Jg==" workbookSaltValue="7WcjOtF83hE1LCOfY2zr+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<sst xmlns="http://schemas.openxmlformats.org/spreadsheetml/2006/main" count="233" uniqueCount="118">
  <si>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</si>
  <si>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</si>
  <si>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</si>
  <si>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</si>
  <si>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</si>
  <si>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</si>
  <si>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</si>
  <si>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</si>
  <si>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</si>
  <si>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</si>
  <si>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</si>
  <si>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</si>
  <si>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</si>
  <si>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</si>
  <si>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</si>
  <si>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</si>
  <si>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</si>
  <si>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</si>
  <si>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</si>
  <si>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</si>
  <si>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</si>
  <si>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</si>
  <si>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</si>
  <si>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</si>
  <si>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</si>
  <si>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</si>
  <si>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</si>
  <si>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</si>
  <si>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</si>
  <si>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</si>
  <si>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</si>
  <si>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</si>
  <si>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</si>
  <si>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</si>
  <si>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</si>
  <si>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</si>
  <si>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</si>
  <si>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</si>
  <si>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</si>
  <si>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</si>
  <si>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</si>
  <si>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</si>
  <si>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</si>
  <si>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</si>
  <si>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</si>
  <si>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</si>
  <si>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</si>
  <si>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</si>
  <si>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</si>
  <si>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</si>
  <si>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</si>
  <si>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</si>
  <si>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</si>
  <si>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</si>
  <si>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</si>
  <si>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</si>
  <si>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</si>
  <si>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</si>
  <si>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</si>
  <si>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</si>
  <si>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</si>
  <si>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</si>
  <si>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</si>
  <si>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</si>
  <si>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</si>
  <si>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</si>
  <si>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</si>
  <si>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</si>
  <si>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</si>
  <si>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</si>
  <si>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</si>
  <si>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</si>
  <si>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</si>
  <si>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</si>
  <si>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</si>
  <si>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</si>
  <si>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</si>
  <si>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</si>
  <si>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</si>
  <si>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</si>
  <si>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</si>
  <si>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</si>
  <si>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</si>
  <si>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</si>
  <si>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</si>
  <si>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</si>
  <si>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</si>
  <si>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</si>
  <si>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</si>
  <si>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</si>
  <si>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</si>
  <si>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</si>
  <si>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</si>
  <si>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</si>
  <si>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</si>
  <si>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</si>
  <si>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</si>
  <si>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</si>
  <si>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</si>
  <si>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</si>
  <si>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</si>
  <si>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</si>
  <si>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</si>
  <si>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</si>
  <si>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</si>
  <si>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</si>
  <si>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</si>
  <si>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</si>
  <si>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</si>
  <si>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</si>
  <si>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</si>
  <si>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</si>
  <si>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</si>
  <si>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</si>
  <si>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</si>
  <si>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相良村の簡易水道給水区域の中で、供用開始から20年以上経過している施設があり、水道施設や管路等老朽化が進んでおり修繕や取替が増加してきている。老朽化に伴う施設の更新・修繕においては、料金改定や企業債の借入等が必要になる可能性もあるため、経営基盤の強化に努めると共に計画的な更新・修繕を行っていく。</t>
    <rPh sb="0" eb="3">
      <t>サガラムラ</t>
    </rPh>
    <rPh sb="4" eb="6">
      <t>カンイ</t>
    </rPh>
    <rPh sb="6" eb="8">
      <t>スイドウ</t>
    </rPh>
    <rPh sb="8" eb="10">
      <t>キュウスイ</t>
    </rPh>
    <rPh sb="10" eb="12">
      <t>クイキ</t>
    </rPh>
    <rPh sb="13" eb="14">
      <t>ナカ</t>
    </rPh>
    <rPh sb="16" eb="18">
      <t>キョウヨウ</t>
    </rPh>
    <rPh sb="18" eb="20">
      <t>カイシ</t>
    </rPh>
    <rPh sb="24" eb="25">
      <t>ネン</t>
    </rPh>
    <rPh sb="25" eb="27">
      <t>イジョウ</t>
    </rPh>
    <rPh sb="27" eb="29">
      <t>ケイカ</t>
    </rPh>
    <rPh sb="33" eb="35">
      <t>シセツ</t>
    </rPh>
    <rPh sb="39" eb="41">
      <t>スイドウ</t>
    </rPh>
    <rPh sb="41" eb="43">
      <t>シセツ</t>
    </rPh>
    <rPh sb="44" eb="46">
      <t>カンロ</t>
    </rPh>
    <rPh sb="46" eb="47">
      <t>トウ</t>
    </rPh>
    <rPh sb="47" eb="50">
      <t>ロウキュウカ</t>
    </rPh>
    <rPh sb="51" eb="52">
      <t>スス</t>
    </rPh>
    <rPh sb="56" eb="58">
      <t>シュウゼン</t>
    </rPh>
    <rPh sb="59" eb="61">
      <t>トリカエ</t>
    </rPh>
    <rPh sb="62" eb="64">
      <t>ゾウカ</t>
    </rPh>
    <rPh sb="71" eb="74">
      <t>ロウキュウカ</t>
    </rPh>
    <rPh sb="75" eb="76">
      <t>トモナ</t>
    </rPh>
    <rPh sb="77" eb="79">
      <t>シセツ</t>
    </rPh>
    <rPh sb="80" eb="82">
      <t>コウシン</t>
    </rPh>
    <rPh sb="83" eb="85">
      <t>シュウゼン</t>
    </rPh>
    <rPh sb="91" eb="93">
      <t>リョウキン</t>
    </rPh>
    <rPh sb="93" eb="95">
      <t>カイテイ</t>
    </rPh>
    <rPh sb="96" eb="98">
      <t>キギョウ</t>
    </rPh>
    <rPh sb="98" eb="99">
      <t>サイ</t>
    </rPh>
    <rPh sb="100" eb="101">
      <t>シャク</t>
    </rPh>
    <rPh sb="101" eb="102">
      <t>イ</t>
    </rPh>
    <rPh sb="102" eb="103">
      <t>トウ</t>
    </rPh>
    <rPh sb="104" eb="106">
      <t>ヒツヨウ</t>
    </rPh>
    <rPh sb="109" eb="112">
      <t>カノウセイ</t>
    </rPh>
    <rPh sb="118" eb="120">
      <t>ケイエイ</t>
    </rPh>
    <rPh sb="120" eb="122">
      <t>キバン</t>
    </rPh>
    <rPh sb="123" eb="125">
      <t>キョウカ</t>
    </rPh>
    <rPh sb="126" eb="127">
      <t>ツト</t>
    </rPh>
    <rPh sb="130" eb="131">
      <t>トモ</t>
    </rPh>
    <rPh sb="132" eb="135">
      <t>ケイカクテキ</t>
    </rPh>
    <rPh sb="136" eb="138">
      <t>コウシン</t>
    </rPh>
    <rPh sb="139" eb="141">
      <t>シュウゼン</t>
    </rPh>
    <rPh sb="142" eb="143">
      <t>オコナ</t>
    </rPh>
    <phoneticPr fontId="4"/>
  </si>
  <si>
    <t>・未加入に対し、加入促進を行う。
・既存の施設の統廃合などにより、将来の施設の更新費用や維持管理費用を縮減していく。</t>
    <rPh sb="1" eb="4">
      <t>ミカニュウ</t>
    </rPh>
    <rPh sb="5" eb="6">
      <t>タイ</t>
    </rPh>
    <rPh sb="8" eb="10">
      <t>カニュウ</t>
    </rPh>
    <rPh sb="10" eb="12">
      <t>ソクシン</t>
    </rPh>
    <rPh sb="13" eb="14">
      <t>オコナ</t>
    </rPh>
    <rPh sb="18" eb="20">
      <t>キゾン</t>
    </rPh>
    <rPh sb="21" eb="23">
      <t>シセツ</t>
    </rPh>
    <rPh sb="24" eb="27">
      <t>トウハイゴウ</t>
    </rPh>
    <rPh sb="33" eb="35">
      <t>ショウライ</t>
    </rPh>
    <rPh sb="36" eb="38">
      <t>シセツ</t>
    </rPh>
    <rPh sb="39" eb="41">
      <t>コウシン</t>
    </rPh>
    <rPh sb="41" eb="43">
      <t>ヒヨウ</t>
    </rPh>
    <rPh sb="44" eb="46">
      <t>イジ</t>
    </rPh>
    <rPh sb="46" eb="49">
      <t>カンリヒ</t>
    </rPh>
    <rPh sb="49" eb="50">
      <t>ヨウ</t>
    </rPh>
    <rPh sb="51" eb="53">
      <t>シュクゲン</t>
    </rPh>
    <phoneticPr fontId="4"/>
  </si>
  <si>
    <t>・企業債償還について、ピークは過ぎたものの令和元年度も約5,120万円と依然として高額である。
・施設の維持管理費についても、委託料・光熱水費・修繕費・通信運搬費で年間約2,600万円と多大な費用となっている。特に修繕費が増加傾向にある。
・本村の給水整備区域内における普及率は70％半ば程度であり、施設利用率等の低下に繋がっているため、村の簡易水道への加入促進を行っていく。
・有収率について、漏水防止等の住民への周知、呼びかけにより、前年度より約2.4Pt程度増加している。今後も引き続き行っていく。
・平成29年度の水道工事の建設改良費を誤って総費用に含めたため、前年度と比較を行うと料金回収率は約1/3減、給水原価は約3倍増となっている。</t>
    <rPh sb="1" eb="3">
      <t>キギョウ</t>
    </rPh>
    <rPh sb="3" eb="4">
      <t>サイ</t>
    </rPh>
    <rPh sb="4" eb="6">
      <t>ショウカン</t>
    </rPh>
    <rPh sb="15" eb="16">
      <t>ス</t>
    </rPh>
    <rPh sb="21" eb="23">
      <t>レ</t>
    </rPh>
    <rPh sb="23" eb="24">
      <t>モト</t>
    </rPh>
    <rPh sb="24" eb="26">
      <t>ネンド</t>
    </rPh>
    <rPh sb="27" eb="28">
      <t>ヤク</t>
    </rPh>
    <rPh sb="33" eb="35">
      <t>マンエン</t>
    </rPh>
    <rPh sb="36" eb="38">
      <t>イゼン</t>
    </rPh>
    <rPh sb="41" eb="43">
      <t>コウガク</t>
    </rPh>
    <rPh sb="49" eb="51">
      <t>シセツ</t>
    </rPh>
    <rPh sb="52" eb="54">
      <t>イジ</t>
    </rPh>
    <rPh sb="54" eb="56">
      <t>カンリ</t>
    </rPh>
    <rPh sb="56" eb="57">
      <t>ヒ</t>
    </rPh>
    <rPh sb="63" eb="66">
      <t>イタクリョウ</t>
    </rPh>
    <rPh sb="67" eb="71">
      <t>コウネツスイヒ</t>
    </rPh>
    <rPh sb="72" eb="75">
      <t>シュウゼンヒ</t>
    </rPh>
    <rPh sb="76" eb="78">
      <t>ツウシン</t>
    </rPh>
    <rPh sb="78" eb="80">
      <t>ウンパン</t>
    </rPh>
    <rPh sb="80" eb="81">
      <t>ヒ</t>
    </rPh>
    <rPh sb="82" eb="84">
      <t>ネンカン</t>
    </rPh>
    <rPh sb="84" eb="85">
      <t>ヤク</t>
    </rPh>
    <rPh sb="90" eb="92">
      <t>マンエン</t>
    </rPh>
    <rPh sb="93" eb="95">
      <t>タダイ</t>
    </rPh>
    <rPh sb="96" eb="98">
      <t>ヒヨウ</t>
    </rPh>
    <rPh sb="105" eb="106">
      <t>トク</t>
    </rPh>
    <rPh sb="107" eb="110">
      <t>シュウゼンヒ</t>
    </rPh>
    <rPh sb="111" eb="113">
      <t>ゾウカ</t>
    </rPh>
    <rPh sb="113" eb="115">
      <t>ケイコウ</t>
    </rPh>
    <rPh sb="121" eb="123">
      <t>ホンソン</t>
    </rPh>
    <rPh sb="124" eb="126">
      <t>キュウスイ</t>
    </rPh>
    <rPh sb="126" eb="128">
      <t>セイビ</t>
    </rPh>
    <rPh sb="128" eb="130">
      <t>クイキ</t>
    </rPh>
    <rPh sb="130" eb="131">
      <t>ナイ</t>
    </rPh>
    <rPh sb="135" eb="137">
      <t>フキュウ</t>
    </rPh>
    <rPh sb="137" eb="138">
      <t>リツ</t>
    </rPh>
    <rPh sb="142" eb="143">
      <t>ナカ</t>
    </rPh>
    <rPh sb="144" eb="146">
      <t>テイド</t>
    </rPh>
    <rPh sb="150" eb="152">
      <t>シセツ</t>
    </rPh>
    <rPh sb="152" eb="154">
      <t>リヨウ</t>
    </rPh>
    <rPh sb="154" eb="155">
      <t>リツ</t>
    </rPh>
    <rPh sb="155" eb="156">
      <t>トウ</t>
    </rPh>
    <rPh sb="157" eb="159">
      <t>テイカ</t>
    </rPh>
    <rPh sb="160" eb="161">
      <t>ツナ</t>
    </rPh>
    <rPh sb="169" eb="170">
      <t>ムラ</t>
    </rPh>
    <rPh sb="171" eb="173">
      <t>カンイ</t>
    </rPh>
    <rPh sb="173" eb="175">
      <t>スイドウ</t>
    </rPh>
    <rPh sb="177" eb="179">
      <t>カニュウ</t>
    </rPh>
    <rPh sb="179" eb="181">
      <t>ソクシン</t>
    </rPh>
    <rPh sb="182" eb="183">
      <t>オコナ</t>
    </rPh>
    <rPh sb="190" eb="192">
      <t>ユウシュウ</t>
    </rPh>
    <rPh sb="192" eb="193">
      <t>リツ</t>
    </rPh>
    <rPh sb="198" eb="200">
      <t>ロウスイ</t>
    </rPh>
    <rPh sb="200" eb="202">
      <t>ボウシ</t>
    </rPh>
    <rPh sb="202" eb="203">
      <t>トウ</t>
    </rPh>
    <rPh sb="204" eb="206">
      <t>ジュウミン</t>
    </rPh>
    <rPh sb="208" eb="210">
      <t>シュウチ</t>
    </rPh>
    <rPh sb="211" eb="212">
      <t>ヨ</t>
    </rPh>
    <rPh sb="219" eb="222">
      <t>ゼンネンド</t>
    </rPh>
    <rPh sb="224" eb="225">
      <t>ヤク</t>
    </rPh>
    <rPh sb="230" eb="232">
      <t>テイド</t>
    </rPh>
    <rPh sb="232" eb="234">
      <t>ゾウカ</t>
    </rPh>
    <rPh sb="239" eb="241">
      <t>コンゴ</t>
    </rPh>
    <rPh sb="242" eb="243">
      <t>ヒ</t>
    </rPh>
    <rPh sb="244" eb="245">
      <t>ツヅ</t>
    </rPh>
    <rPh sb="246" eb="247">
      <t>オコナ</t>
    </rPh>
    <rPh sb="254" eb="256">
      <t>ヘイセイ</t>
    </rPh>
    <rPh sb="258" eb="260">
      <t>ネンド</t>
    </rPh>
    <rPh sb="261" eb="263">
      <t>スイドウ</t>
    </rPh>
    <rPh sb="263" eb="265">
      <t>コウジ</t>
    </rPh>
    <rPh sb="266" eb="268">
      <t>ケンセツ</t>
    </rPh>
    <rPh sb="268" eb="270">
      <t>カイリョウ</t>
    </rPh>
    <rPh sb="270" eb="271">
      <t>ヒ</t>
    </rPh>
    <rPh sb="272" eb="273">
      <t>アヤマ</t>
    </rPh>
    <rPh sb="275" eb="278">
      <t>ソウヒヨウ</t>
    </rPh>
    <rPh sb="279" eb="280">
      <t>フク</t>
    </rPh>
    <rPh sb="285" eb="288">
      <t>ゼンネンド</t>
    </rPh>
    <rPh sb="289" eb="291">
      <t>ヒカク</t>
    </rPh>
    <rPh sb="292" eb="293">
      <t>オコナ</t>
    </rPh>
    <rPh sb="295" eb="297">
      <t>リョウキン</t>
    </rPh>
    <rPh sb="297" eb="299">
      <t>カイシュウ</t>
    </rPh>
    <rPh sb="299" eb="300">
      <t>リツ</t>
    </rPh>
    <rPh sb="301" eb="302">
      <t>ヤク</t>
    </rPh>
    <rPh sb="305" eb="306">
      <t>ゲン</t>
    </rPh>
    <rPh sb="307" eb="309">
      <t>キュウスイ</t>
    </rPh>
    <rPh sb="309" eb="311">
      <t>ゲンカ</t>
    </rPh>
    <rPh sb="312" eb="313">
      <t>ヤク</t>
    </rPh>
    <rPh sb="314" eb="315">
      <t>バイ</t>
    </rPh>
    <rPh sb="315" eb="316">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</si>
</sst>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B4-41F9-98BF-3F81B5AD3EA8}"/>
            </c:ext>
          </c:extLst>
        </c:ser>
        <c:dLbls>
          <c:showLegendKey val="0"/>
          <c:showVal val="0"/>
          <c:showCatName val="0"/>
          <c:showSerName val="0"/>
          <c:showPercent val="0"/>
          <c:showBubbleSize val="0"/>
        </c:dLbls>
        <c:gapWidth val="150"/>
        <c:axId val="120722176"/>
        <c:axId val="1207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6BB4-41F9-98BF-3F81B5AD3EA8}"/>
            </c:ext>
          </c:extLst>
        </c:ser>
        <c:dLbls>
          <c:showLegendKey val="0"/>
          <c:showVal val="0"/>
          <c:showCatName val="0"/>
          <c:showSerName val="0"/>
          <c:showPercent val="0"/>
          <c:showBubbleSize val="0"/>
        </c:dLbls>
        <c:marker val="1"/>
        <c:smooth val="0"/>
        <c:axId val="120722176"/>
        <c:axId val="120724096"/>
      </c:lineChart>
      <c:dateAx>
        <c:axId val="120722176"/>
        <c:scaling>
          <c:orientation val="minMax"/>
        </c:scaling>
        <c:delete val="1"/>
        <c:axPos val="b"/>
        <c:numFmt formatCode="&quot;H&quot;yy" sourceLinked="1"/>
        <c:majorTickMark val="none"/>
        <c:minorTickMark val="none"/>
        <c:tickLblPos val="none"/>
        <c:crossAx val="120724096"/>
        <c:crosses val="autoZero"/>
        <c:auto val="1"/>
        <c:lblOffset val="100"/>
        <c:baseTimeUnit val="years"/>
      </c:dateAx>
      <c:valAx>
        <c:axId val="120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57.25</c:v>
                </c:pt>
                <c:pt idx="1">
                  <c:v>66.75</c:v>
                </c:pt>
                <c:pt idx="2">
                  <c:v>68.64</c:v>
                </c:pt>
                <c:pt idx="3">
                  <c:v>56.87</c:v>
                </c:pt>
                <c:pt idx="4">
                  <c:v>54.19</c:v>
                </c:pt>
              </c:numCache>
            </c:numRef>
          </c:val>
          <c:extLst xmlns:c16r2="http://schemas.microsoft.com/office/drawing/2015/06/chart">
            <c:ext xmlns:c16="http://schemas.microsoft.com/office/drawing/2014/chart" uri="{C3380CC4-5D6E-409C-BE32-E72D297353CC}">
              <c16:uniqueId val="{00000000-805F-4162-A410-65DCDB7D65E0}"/>
            </c:ext>
          </c:extLst>
        </c:ser>
        <c:dLbls>
          <c:showLegendKey val="0"/>
          <c:showVal val="0"/>
          <c:showCatName val="0"/>
          <c:showSerName val="0"/>
          <c:showPercent val="0"/>
          <c:showBubbleSize val="0"/>
        </c:dLbls>
        <c:gapWidth val="150"/>
        <c:axId val="118409856"/>
        <c:axId val="1184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805F-4162-A410-65DCDB7D65E0}"/>
            </c:ext>
          </c:extLst>
        </c:ser>
        <c:dLbls>
          <c:showLegendKey val="0"/>
          <c:showVal val="0"/>
          <c:showCatName val="0"/>
          <c:showSerName val="0"/>
          <c:showPercent val="0"/>
          <c:showBubbleSize val="0"/>
        </c:dLbls>
        <c:marker val="1"/>
        <c:smooth val="0"/>
        <c:axId val="118409856"/>
        <c:axId val="118416128"/>
      </c:lineChart>
      <c:dateAx>
        <c:axId val="118409856"/>
        <c:scaling>
          <c:orientation val="minMax"/>
        </c:scaling>
        <c:delete val="1"/>
        <c:axPos val="b"/>
        <c:numFmt formatCode="&quot;H&quot;yy" sourceLinked="1"/>
        <c:majorTickMark val="none"/>
        <c:minorTickMark val="none"/>
        <c:tickLblPos val="none"/>
        <c:crossAx val="118416128"/>
        <c:crosses val="autoZero"/>
        <c:auto val="1"/>
        <c:lblOffset val="100"/>
        <c:baseTimeUnit val="years"/>
      </c:dateAx>
      <c:valAx>
        <c:axId val="1184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77.290000000000006</c:v>
                </c:pt>
                <c:pt idx="1">
                  <c:v>67.75</c:v>
                </c:pt>
                <c:pt idx="2">
                  <c:v>66.739999999999995</c:v>
                </c:pt>
                <c:pt idx="3">
                  <c:v>79.19</c:v>
                </c:pt>
                <c:pt idx="4">
                  <c:v>81.599999999999994</c:v>
                </c:pt>
              </c:numCache>
            </c:numRef>
          </c:val>
          <c:extLst xmlns:c16r2="http://schemas.microsoft.com/office/drawing/2015/06/chart">
            <c:ext xmlns:c16="http://schemas.microsoft.com/office/drawing/2014/chart" uri="{C3380CC4-5D6E-409C-BE32-E72D297353CC}">
              <c16:uniqueId val="{00000000-55E9-41C5-BB6E-B436049C1944}"/>
            </c:ext>
          </c:extLst>
        </c:ser>
        <c:dLbls>
          <c:showLegendKey val="0"/>
          <c:showVal val="0"/>
          <c:showCatName val="0"/>
          <c:showSerName val="0"/>
          <c:showPercent val="0"/>
          <c:showBubbleSize val="0"/>
        </c:dLbls>
        <c:gapWidth val="150"/>
        <c:axId val="118885376"/>
        <c:axId val="1188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55E9-41C5-BB6E-B436049C1944}"/>
            </c:ext>
          </c:extLst>
        </c:ser>
        <c:dLbls>
          <c:showLegendKey val="0"/>
          <c:showVal val="0"/>
          <c:showCatName val="0"/>
          <c:showSerName val="0"/>
          <c:showPercent val="0"/>
          <c:showBubbleSize val="0"/>
        </c:dLbls>
        <c:marker val="1"/>
        <c:smooth val="0"/>
        <c:axId val="118885376"/>
        <c:axId val="118899840"/>
      </c:lineChart>
      <c:dateAx>
        <c:axId val="118885376"/>
        <c:scaling>
          <c:orientation val="minMax"/>
        </c:scaling>
        <c:delete val="1"/>
        <c:axPos val="b"/>
        <c:numFmt formatCode="&quot;H&quot;yy" sourceLinked="1"/>
        <c:majorTickMark val="none"/>
        <c:minorTickMark val="none"/>
        <c:tickLblPos val="none"/>
        <c:crossAx val="118899840"/>
        <c:crosses val="autoZero"/>
        <c:auto val="1"/>
        <c:lblOffset val="100"/>
        <c:baseTimeUnit val="years"/>
      </c:dateAx>
      <c:valAx>
        <c:axId val="118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82.14</c:v>
                </c:pt>
                <c:pt idx="1">
                  <c:v>80.290000000000006</c:v>
                </c:pt>
                <c:pt idx="2">
                  <c:v>93.41</c:v>
                </c:pt>
                <c:pt idx="3">
                  <c:v>70.39</c:v>
                </c:pt>
                <c:pt idx="4">
                  <c:v>73.73</c:v>
                </c:pt>
              </c:numCache>
            </c:numRef>
          </c:val>
          <c:extLst xmlns:c16r2="http://schemas.microsoft.com/office/drawing/2015/06/chart">
            <c:ext xmlns:c16="http://schemas.microsoft.com/office/drawing/2014/chart" uri="{C3380CC4-5D6E-409C-BE32-E72D297353CC}">
              <c16:uniqueId val="{00000000-D0A3-4FDF-A87F-C74A21705598}"/>
            </c:ext>
          </c:extLst>
        </c:ser>
        <c:dLbls>
          <c:showLegendKey val="0"/>
          <c:showVal val="0"/>
          <c:showCatName val="0"/>
          <c:showSerName val="0"/>
          <c:showPercent val="0"/>
          <c:showBubbleSize val="0"/>
        </c:dLbls>
        <c:gapWidth val="150"/>
        <c:axId val="203798016"/>
        <c:axId val="2037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D0A3-4FDF-A87F-C74A21705598}"/>
            </c:ext>
          </c:extLst>
        </c:ser>
        <c:dLbls>
          <c:showLegendKey val="0"/>
          <c:showVal val="0"/>
          <c:showCatName val="0"/>
          <c:showSerName val="0"/>
          <c:showPercent val="0"/>
          <c:showBubbleSize val="0"/>
        </c:dLbls>
        <c:marker val="1"/>
        <c:smooth val="0"/>
        <c:axId val="203798016"/>
        <c:axId val="203799936"/>
      </c:lineChart>
      <c:dateAx>
        <c:axId val="203798016"/>
        <c:scaling>
          <c:orientation val="minMax"/>
        </c:scaling>
        <c:delete val="1"/>
        <c:axPos val="b"/>
        <c:numFmt formatCode="&quot;H&quot;yy" sourceLinked="1"/>
        <c:majorTickMark val="none"/>
        <c:minorTickMark val="none"/>
        <c:tickLblPos val="none"/>
        <c:crossAx val="203799936"/>
        <c:crosses val="autoZero"/>
        <c:auto val="1"/>
        <c:lblOffset val="100"/>
        <c:baseTimeUnit val="years"/>
      </c:dateAx>
      <c:valAx>
        <c:axId val="2037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B-44FF-9D9E-98767936E298}"/>
            </c:ext>
          </c:extLst>
        </c:ser>
        <c:dLbls>
          <c:showLegendKey val="0"/>
          <c:showVal val="0"/>
          <c:showCatName val="0"/>
          <c:showSerName val="0"/>
          <c:showPercent val="0"/>
          <c:showBubbleSize val="0"/>
        </c:dLbls>
        <c:gapWidth val="150"/>
        <c:axId val="98455552"/>
        <c:axId val="98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B-44FF-9D9E-98767936E298}"/>
            </c:ext>
          </c:extLst>
        </c:ser>
        <c:dLbls>
          <c:showLegendKey val="0"/>
          <c:showVal val="0"/>
          <c:showCatName val="0"/>
          <c:showSerName val="0"/>
          <c:showPercent val="0"/>
          <c:showBubbleSize val="0"/>
        </c:dLbls>
        <c:marker val="1"/>
        <c:smooth val="0"/>
        <c:axId val="98455552"/>
        <c:axId val="98457472"/>
      </c:lineChart>
      <c:dateAx>
        <c:axId val="98455552"/>
        <c:scaling>
          <c:orientation val="minMax"/>
        </c:scaling>
        <c:delete val="1"/>
        <c:axPos val="b"/>
        <c:numFmt formatCode="&quot;H&quot;yy" sourceLinked="1"/>
        <c:majorTickMark val="none"/>
        <c:minorTickMark val="none"/>
        <c:tickLblPos val="none"/>
        <c:crossAx val="98457472"/>
        <c:crosses val="autoZero"/>
        <c:auto val="1"/>
        <c:lblOffset val="100"/>
        <c:baseTimeUnit val="years"/>
      </c:dateAx>
      <c:valAx>
        <c:axId val="984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04-4FC6-865A-E2A82CE12495}"/>
            </c:ext>
          </c:extLst>
        </c:ser>
        <c:dLbls>
          <c:showLegendKey val="0"/>
          <c:showVal val="0"/>
          <c:showCatName val="0"/>
          <c:showSerName val="0"/>
          <c:showPercent val="0"/>
          <c:showBubbleSize val="0"/>
        </c:dLbls>
        <c:gapWidth val="150"/>
        <c:axId val="99484032"/>
        <c:axId val="99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04-4FC6-865A-E2A82CE12495}"/>
            </c:ext>
          </c:extLst>
        </c:ser>
        <c:dLbls>
          <c:showLegendKey val="0"/>
          <c:showVal val="0"/>
          <c:showCatName val="0"/>
          <c:showSerName val="0"/>
          <c:showPercent val="0"/>
          <c:showBubbleSize val="0"/>
        </c:dLbls>
        <c:marker val="1"/>
        <c:smooth val="0"/>
        <c:axId val="99484032"/>
        <c:axId val="99485952"/>
      </c:lineChart>
      <c:dateAx>
        <c:axId val="99484032"/>
        <c:scaling>
          <c:orientation val="minMax"/>
        </c:scaling>
        <c:delete val="1"/>
        <c:axPos val="b"/>
        <c:numFmt formatCode="&quot;H&quot;yy" sourceLinked="1"/>
        <c:majorTickMark val="none"/>
        <c:minorTickMark val="none"/>
        <c:tickLblPos val="none"/>
        <c:crossAx val="99485952"/>
        <c:crosses val="autoZero"/>
        <c:auto val="1"/>
        <c:lblOffset val="100"/>
        <c:baseTimeUnit val="years"/>
      </c:dateAx>
      <c:valAx>
        <c:axId val="99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48-4815-8D52-D247506CC17D}"/>
            </c:ext>
          </c:extLst>
        </c:ser>
        <c:dLbls>
          <c:showLegendKey val="0"/>
          <c:showVal val="0"/>
          <c:showCatName val="0"/>
          <c:showSerName val="0"/>
          <c:showPercent val="0"/>
          <c:showBubbleSize val="0"/>
        </c:dLbls>
        <c:gapWidth val="150"/>
        <c:axId val="99517184"/>
        <c:axId val="995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8-4815-8D52-D247506CC17D}"/>
            </c:ext>
          </c:extLst>
        </c:ser>
        <c:dLbls>
          <c:showLegendKey val="0"/>
          <c:showVal val="0"/>
          <c:showCatName val="0"/>
          <c:showSerName val="0"/>
          <c:showPercent val="0"/>
          <c:showBubbleSize val="0"/>
        </c:dLbls>
        <c:marker val="1"/>
        <c:smooth val="0"/>
        <c:axId val="99517184"/>
        <c:axId val="99519104"/>
      </c:lineChart>
      <c:dateAx>
        <c:axId val="99517184"/>
        <c:scaling>
          <c:orientation val="minMax"/>
        </c:scaling>
        <c:delete val="1"/>
        <c:axPos val="b"/>
        <c:numFmt formatCode="&quot;H&quot;yy" sourceLinked="1"/>
        <c:majorTickMark val="none"/>
        <c:minorTickMark val="none"/>
        <c:tickLblPos val="none"/>
        <c:crossAx val="99519104"/>
        <c:crosses val="autoZero"/>
        <c:auto val="1"/>
        <c:lblOffset val="100"/>
        <c:baseTimeUnit val="years"/>
      </c:dateAx>
      <c:valAx>
        <c:axId val="995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1E-430A-9FD6-47D8224CE8DE}"/>
            </c:ext>
          </c:extLst>
        </c:ser>
        <c:dLbls>
          <c:showLegendKey val="0"/>
          <c:showVal val="0"/>
          <c:showCatName val="0"/>
          <c:showSerName val="0"/>
          <c:showPercent val="0"/>
          <c:showBubbleSize val="0"/>
        </c:dLbls>
        <c:gapWidth val="150"/>
        <c:axId val="99546240"/>
        <c:axId val="995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1E-430A-9FD6-47D8224CE8DE}"/>
            </c:ext>
          </c:extLst>
        </c:ser>
        <c:dLbls>
          <c:showLegendKey val="0"/>
          <c:showVal val="0"/>
          <c:showCatName val="0"/>
          <c:showSerName val="0"/>
          <c:showPercent val="0"/>
          <c:showBubbleSize val="0"/>
        </c:dLbls>
        <c:marker val="1"/>
        <c:smooth val="0"/>
        <c:axId val="99546240"/>
        <c:axId val="99548160"/>
      </c:lineChart>
      <c:dateAx>
        <c:axId val="99546240"/>
        <c:scaling>
          <c:orientation val="minMax"/>
        </c:scaling>
        <c:delete val="1"/>
        <c:axPos val="b"/>
        <c:numFmt formatCode="&quot;H&quot;yy" sourceLinked="1"/>
        <c:majorTickMark val="none"/>
        <c:minorTickMark val="none"/>
        <c:tickLblPos val="none"/>
        <c:crossAx val="99548160"/>
        <c:crosses val="autoZero"/>
        <c:auto val="1"/>
        <c:lblOffset val="100"/>
        <c:baseTimeUnit val="years"/>
      </c:dateAx>
      <c:valAx>
        <c:axId val="995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1123.3699999999999</c:v>
                </c:pt>
                <c:pt idx="1">
                  <c:v>1022.28</c:v>
                </c:pt>
                <c:pt idx="2">
                  <c:v>1209.46</c:v>
                </c:pt>
                <c:pt idx="3">
                  <c:v>1062.8800000000001</c:v>
                </c:pt>
                <c:pt idx="4">
                  <c:v>976.82</c:v>
                </c:pt>
              </c:numCache>
            </c:numRef>
          </c:val>
          <c:extLst xmlns:c16r2="http://schemas.microsoft.com/office/drawing/2015/06/chart">
            <c:ext xmlns:c16="http://schemas.microsoft.com/office/drawing/2014/chart" uri="{C3380CC4-5D6E-409C-BE32-E72D297353CC}">
              <c16:uniqueId val="{00000000-157A-4D4A-ACCB-506DF5F0E524}"/>
            </c:ext>
          </c:extLst>
        </c:ser>
        <c:dLbls>
          <c:showLegendKey val="0"/>
          <c:showVal val="0"/>
          <c:showCatName val="0"/>
          <c:showSerName val="0"/>
          <c:showPercent val="0"/>
          <c:showBubbleSize val="0"/>
        </c:dLbls>
        <c:gapWidth val="150"/>
        <c:axId val="105670144"/>
        <c:axId val="1056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157A-4D4A-ACCB-506DF5F0E524}"/>
            </c:ext>
          </c:extLst>
        </c:ser>
        <c:dLbls>
          <c:showLegendKey val="0"/>
          <c:showVal val="0"/>
          <c:showCatName val="0"/>
          <c:showSerName val="0"/>
          <c:showPercent val="0"/>
          <c:showBubbleSize val="0"/>
        </c:dLbls>
        <c:marker val="1"/>
        <c:smooth val="0"/>
        <c:axId val="105670144"/>
        <c:axId val="105672064"/>
      </c:lineChart>
      <c:dateAx>
        <c:axId val="105670144"/>
        <c:scaling>
          <c:orientation val="minMax"/>
        </c:scaling>
        <c:delete val="1"/>
        <c:axPos val="b"/>
        <c:numFmt formatCode="&quot;H&quot;yy" sourceLinked="1"/>
        <c:majorTickMark val="none"/>
        <c:minorTickMark val="none"/>
        <c:tickLblPos val="none"/>
        <c:crossAx val="105672064"/>
        <c:crosses val="autoZero"/>
        <c:auto val="1"/>
        <c:lblOffset val="100"/>
        <c:baseTimeUnit val="years"/>
      </c:dateAx>
      <c:valAx>
        <c:axId val="1056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52.58</c:v>
                </c:pt>
                <c:pt idx="1">
                  <c:v>47.55</c:v>
                </c:pt>
                <c:pt idx="2">
                  <c:v>15.68</c:v>
                </c:pt>
                <c:pt idx="3">
                  <c:v>57.11</c:v>
                </c:pt>
                <c:pt idx="4">
                  <c:v>62.52</c:v>
                </c:pt>
              </c:numCache>
            </c:numRef>
          </c:val>
          <c:extLst xmlns:c16r2="http://schemas.microsoft.com/office/drawing/2015/06/chart">
            <c:ext xmlns:c16="http://schemas.microsoft.com/office/drawing/2014/chart" uri="{C3380CC4-5D6E-409C-BE32-E72D297353CC}">
              <c16:uniqueId val="{00000000-895C-488A-BB39-2BDAB9F47B94}"/>
            </c:ext>
          </c:extLst>
        </c:ser>
        <c:dLbls>
          <c:showLegendKey val="0"/>
          <c:showVal val="0"/>
          <c:showCatName val="0"/>
          <c:showSerName val="0"/>
          <c:showPercent val="0"/>
          <c:showBubbleSize val="0"/>
        </c:dLbls>
        <c:gapWidth val="150"/>
        <c:axId val="105695104"/>
        <c:axId val="109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895C-488A-BB39-2BDAB9F47B94}"/>
            </c:ext>
          </c:extLst>
        </c:ser>
        <c:dLbls>
          <c:showLegendKey val="0"/>
          <c:showVal val="0"/>
          <c:showCatName val="0"/>
          <c:showSerName val="0"/>
          <c:showPercent val="0"/>
          <c:showBubbleSize val="0"/>
        </c:dLbls>
        <c:marker val="1"/>
        <c:smooth val="0"/>
        <c:axId val="105695104"/>
        <c:axId val="109924352"/>
      </c:lineChart>
      <c:dateAx>
        <c:axId val="105695104"/>
        <c:scaling>
          <c:orientation val="minMax"/>
        </c:scaling>
        <c:delete val="1"/>
        <c:axPos val="b"/>
        <c:numFmt formatCode="&quot;H&quot;yy" sourceLinked="1"/>
        <c:majorTickMark val="none"/>
        <c:minorTickMark val="none"/>
        <c:tickLblPos val="none"/>
        <c:crossAx val="109924352"/>
        <c:crosses val="autoZero"/>
        <c:auto val="1"/>
        <c:lblOffset val="100"/>
        <c:baseTimeUnit val="years"/>
      </c:dateAx>
      <c:valAx>
        <c:axId val="109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368.32</c:v>
                </c:pt>
                <c:pt idx="1">
                  <c:v>406.07</c:v>
                </c:pt>
                <c:pt idx="2">
                  <c:v>1223.51</c:v>
                </c:pt>
                <c:pt idx="3">
                  <c:v>335.75</c:v>
                </c:pt>
                <c:pt idx="4">
                  <c:v>313.05</c:v>
                </c:pt>
              </c:numCache>
            </c:numRef>
          </c:val>
          <c:extLst xmlns:c16r2="http://schemas.microsoft.com/office/drawing/2015/06/chart">
            <c:ext xmlns:c16="http://schemas.microsoft.com/office/drawing/2014/chart" uri="{C3380CC4-5D6E-409C-BE32-E72D297353CC}">
              <c16:uniqueId val="{00000000-C45A-4A5A-B44F-C0DBAC826DBD}"/>
            </c:ext>
          </c:extLst>
        </c:ser>
        <c:dLbls>
          <c:showLegendKey val="0"/>
          <c:showVal val="0"/>
          <c:showCatName val="0"/>
          <c:showSerName val="0"/>
          <c:showPercent val="0"/>
          <c:showBubbleSize val="0"/>
        </c:dLbls>
        <c:gapWidth val="150"/>
        <c:axId val="109934848"/>
        <c:axId val="109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C45A-4A5A-B44F-C0DBAC826DBD}"/>
            </c:ext>
          </c:extLst>
        </c:ser>
        <c:dLbls>
          <c:showLegendKey val="0"/>
          <c:showVal val="0"/>
          <c:showCatName val="0"/>
          <c:showSerName val="0"/>
          <c:showPercent val="0"/>
          <c:showBubbleSize val="0"/>
        </c:dLbls>
        <c:marker val="1"/>
        <c:smooth val="0"/>
        <c:axId val="109934848"/>
        <c:axId val="109945216"/>
      </c:lineChart>
      <c:dateAx>
        <c:axId val="109934848"/>
        <c:scaling>
          <c:orientation val="minMax"/>
        </c:scaling>
        <c:delete val="1"/>
        <c:axPos val="b"/>
        <c:numFmt formatCode="&quot;H&quot;yy" sourceLinked="1"/>
        <c:majorTickMark val="none"/>
        <c:minorTickMark val="none"/>
        <c:tickLblPos val="none"/>
        <c:crossAx val="109945216"/>
        <c:crosses val="autoZero"/>
        <c:auto val="1"/>
        <c:lblOffset val="100"/>
        <c:baseTimeUnit val="years"/>
      </c:dateAx>
      <c:valAx>
        <c:axId val="109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 zoomScaleNormal="100" workbookViewId="0">
      <selection activeCell="CF23" sqref="CF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相良村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4398</v>
      </c>
      <c r="AM8" s="51"/>
      <c r="AN8" s="51"/>
      <c r="AO8" s="51"/>
      <c r="AP8" s="51"/>
      <c r="AQ8" s="51"/>
      <c r="AR8" s="51"/>
      <c r="AS8" s="51"/>
      <c r="AT8" s="47">
        <f>データ!$S$6</f>
        <v>94.54</v>
      </c>
      <c r="AU8" s="47"/>
      <c r="AV8" s="47"/>
      <c r="AW8" s="47"/>
      <c r="AX8" s="47"/>
      <c r="AY8" s="47"/>
      <c r="AZ8" s="47"/>
      <c r="BA8" s="47"/>
      <c r="BB8" s="47">
        <f>データ!$T$6</f>
        <v>46.52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75.91</v>
      </c>
      <c r="Q10" s="47"/>
      <c r="R10" s="47"/>
      <c r="S10" s="47"/>
      <c r="T10" s="47"/>
      <c r="U10" s="47"/>
      <c r="V10" s="47"/>
      <c r="W10" s="51">
        <f>データ!$Q$6</f>
        <v>3560</v>
      </c>
      <c r="X10" s="51"/>
      <c r="Y10" s="51"/>
      <c r="Z10" s="51"/>
      <c r="AA10" s="51"/>
      <c r="AB10" s="51"/>
      <c r="AC10" s="51"/>
      <c r="AD10" s="2"/>
      <c r="AE10" s="2"/>
      <c r="AF10" s="2"/>
      <c r="AG10" s="2"/>
      <c r="AH10" s="2"/>
      <c r="AI10" s="2"/>
      <c r="AJ10" s="2"/>
      <c r="AK10" s="2"/>
      <c r="AL10" s="51">
        <f>データ!$U$6</f>
        <v>3284</v>
      </c>
      <c r="AM10" s="51"/>
      <c r="AN10" s="51"/>
      <c r="AO10" s="51"/>
      <c r="AP10" s="51"/>
      <c r="AQ10" s="51"/>
      <c r="AR10" s="51"/>
      <c r="AS10" s="51"/>
      <c r="AT10" s="47">
        <f>データ!$V$6</f>
        <v>13.48</v>
      </c>
      <c r="AU10" s="47"/>
      <c r="AV10" s="47"/>
      <c r="AW10" s="47"/>
      <c r="AX10" s="47"/>
      <c r="AY10" s="47"/>
      <c r="AZ10" s="47"/>
      <c r="BA10" s="47"/>
      <c r="BB10" s="47">
        <f>データ!$W$6</f>
        <v>243.62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rkZEvCPHXGYRg4udMm5Y5ru0JSh53DYGBgPBWnyHEG2FkxWDu3FzTI9o16LZhHbjSnljwBgzjaVkpwBbh4IHLQ==" saltValue="+xpOHZqLGyVIBt9hCPI/5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435104</v>
      </c>
      <c r="D6" s="34">
        <f t="shared" si="3"/>
        <v>47</v>
      </c>
      <c r="E6" s="34">
        <f t="shared" si="3"/>
        <v>1</v>
      </c>
      <c r="F6" s="34">
        <f t="shared" si="3"/>
        <v>0</v>
      </c>
      <c r="G6" s="34">
        <f t="shared" si="3"/>
        <v>0</v>
      </c>
      <c r="H6" s="34" t="str">
        <f t="shared" si="3"/>
        <v>熊本県　相良村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75.91</v>
      </c>
      <c r="Q6" s="35">
        <f t="shared" si="3"/>
        <v>3560</v>
      </c>
      <c r="R6" s="35">
        <f t="shared" si="3"/>
        <v>4398</v>
      </c>
      <c r="S6" s="35">
        <f t="shared" si="3"/>
        <v>94.54</v>
      </c>
      <c r="T6" s="35">
        <f t="shared" si="3"/>
        <v>46.52</v>
      </c>
      <c r="U6" s="35">
        <f t="shared" si="3"/>
        <v>3284</v>
      </c>
      <c r="V6" s="35">
        <f t="shared" si="3"/>
        <v>13.48</v>
      </c>
      <c r="W6" s="35">
        <f t="shared" si="3"/>
        <v>243.62</v>
      </c>
      <c r="X6" s="36">
        <f>IF(X7="",NA(),X7)</f>
        <v>82.14</v>
      </c>
      <c r="Y6" s="36">
        <f t="shared" ref="Y6:AG6" si="4">IF(Y7="",NA(),Y7)</f>
        <v>80.290000000000006</v>
      </c>
      <c r="Z6" s="36">
        <f t="shared" si="4"/>
        <v>93.41</v>
      </c>
      <c r="AA6" s="36">
        <f t="shared" si="4"/>
        <v>70.39</v>
      </c>
      <c r="AB6" s="36">
        <f t="shared" si="4"/>
        <v>73.73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1123.3699999999999</v>
      </c>
      <c r="BF6" s="36">
        <f t="shared" ref="BF6:BN6" si="7">IF(BF7="",NA(),BF7)</f>
        <v>1022.28</v>
      </c>
      <c r="BG6" s="36">
        <f t="shared" si="7"/>
        <v>1209.46</v>
      </c>
      <c r="BH6" s="36">
        <f t="shared" si="7"/>
        <v>1062.8800000000001</v>
      </c>
      <c r="BI6" s="36">
        <f t="shared" si="7"/>
        <v>976.82</v>
      </c>
      <c r="BJ6" s="36">
        <f t="shared" si="7"/>
        <v>1134.67</v>
      </c>
      <c r="BK6" s="36">
        <f t="shared" si="7"/>
        <v>1144.79</v>
      </c>
      <c r="BL6" s="36">
        <f t="shared" si="7"/>
        <v>1061.58</v>
      </c>
      <c r="BM6" s="36">
        <f t="shared" si="7"/>
        <v>1007.7</v>
      </c>
      <c r="BN6" s="36">
        <f t="shared" si="7"/>
        <v>1018.52</v>
      </c>
      <c r="BO6" s="35" t="str">
        <f>IF(BO7="","",IF(BO7="-","【-】","【"&amp;SUBSTITUTE(TEXT(BO7,"#,##0.00"),"-","△")&amp;"】"))</f>
        <v>【1,084.05】</v>
      </c>
      <c r="BP6" s="36">
        <f>IF(BP7="",NA(),BP7)</f>
        <v>52.58</v>
      </c>
      <c r="BQ6" s="36">
        <f t="shared" ref="BQ6:BY6" si="8">IF(BQ7="",NA(),BQ7)</f>
        <v>47.55</v>
      </c>
      <c r="BR6" s="36">
        <f t="shared" si="8"/>
        <v>15.68</v>
      </c>
      <c r="BS6" s="36">
        <f t="shared" si="8"/>
        <v>57.11</v>
      </c>
      <c r="BT6" s="36">
        <f t="shared" si="8"/>
        <v>62.52</v>
      </c>
      <c r="BU6" s="36">
        <f t="shared" si="8"/>
        <v>40.6</v>
      </c>
      <c r="BV6" s="36">
        <f t="shared" si="8"/>
        <v>56.04</v>
      </c>
      <c r="BW6" s="36">
        <f t="shared" si="8"/>
        <v>58.52</v>
      </c>
      <c r="BX6" s="36">
        <f t="shared" si="8"/>
        <v>59.22</v>
      </c>
      <c r="BY6" s="36">
        <f t="shared" si="8"/>
        <v>58.79</v>
      </c>
      <c r="BZ6" s="35" t="str">
        <f>IF(BZ7="","",IF(BZ7="-","【-】","【"&amp;SUBSTITUTE(TEXT(BZ7,"#,##0.00"),"-","△")&amp;"】"))</f>
        <v>【53.46】</v>
      </c>
      <c r="CA6" s="36">
        <f>IF(CA7="",NA(),CA7)</f>
        <v>368.32</v>
      </c>
      <c r="CB6" s="36">
        <f t="shared" ref="CB6:CJ6" si="9">IF(CB7="",NA(),CB7)</f>
        <v>406.07</v>
      </c>
      <c r="CC6" s="36">
        <f t="shared" si="9"/>
        <v>1223.51</v>
      </c>
      <c r="CD6" s="36">
        <f t="shared" si="9"/>
        <v>335.75</v>
      </c>
      <c r="CE6" s="36">
        <f t="shared" si="9"/>
        <v>313.05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57.25</v>
      </c>
      <c r="CM6" s="36">
        <f t="shared" ref="CM6:CU6" si="10">IF(CM7="",NA(),CM7)</f>
        <v>66.75</v>
      </c>
      <c r="CN6" s="36">
        <f t="shared" si="10"/>
        <v>68.64</v>
      </c>
      <c r="CO6" s="36">
        <f t="shared" si="10"/>
        <v>56.87</v>
      </c>
      <c r="CP6" s="36">
        <f t="shared" si="10"/>
        <v>54.19</v>
      </c>
      <c r="CQ6" s="36">
        <f t="shared" si="10"/>
        <v>57.29</v>
      </c>
      <c r="CR6" s="36">
        <f t="shared" si="10"/>
        <v>55.9</v>
      </c>
      <c r="CS6" s="36">
        <f t="shared" si="10"/>
        <v>57.3</v>
      </c>
      <c r="CT6" s="36">
        <f t="shared" si="10"/>
        <v>56.76</v>
      </c>
      <c r="CU6" s="36">
        <f t="shared" si="10"/>
        <v>56.04</v>
      </c>
      <c r="CV6" s="35" t="str">
        <f>IF(CV7="","",IF(CV7="-","【-】","【"&amp;SUBSTITUTE(TEXT(CV7,"#,##0.00"),"-","△")&amp;"】"))</f>
        <v>【54.90】</v>
      </c>
      <c r="CW6" s="36">
        <f>IF(CW7="",NA(),CW7)</f>
        <v>77.290000000000006</v>
      </c>
      <c r="CX6" s="36">
        <f t="shared" ref="CX6:DF6" si="11">IF(CX7="",NA(),CX7)</f>
        <v>67.75</v>
      </c>
      <c r="CY6" s="36">
        <f t="shared" si="11"/>
        <v>66.739999999999995</v>
      </c>
      <c r="CZ6" s="36">
        <f t="shared" si="11"/>
        <v>79.19</v>
      </c>
      <c r="DA6" s="36">
        <f t="shared" si="11"/>
        <v>81.599999999999994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435104</v>
      </c>
      <c r="D7" s="38">
        <v>47</v>
      </c>
      <c r="E7" s="38">
        <v>1</v>
      </c>
      <c r="F7" s="38">
        <v>0</v>
      </c>
      <c r="G7" s="38">
        <v>0</v>
      </c>
      <c r="H7" s="38" t="s">
        <v>96</v>
      </c>
      <c r="I7" s="38" t="s">
        <v>97</v>
      </c>
      <c r="J7" s="38" t="s">
        <v>98</v>
      </c>
      <c r="K7" s="38" t="s">
        <v>99</v>
      </c>
      <c r="L7" s="38" t="s">
        <v>100</v>
      </c>
      <c r="M7" s="38" t="s">
        <v>101</v>
      </c>
      <c r="N7" s="39" t="s">
        <v>102</v>
      </c>
      <c r="O7" s="39" t="s">
        <v>103</v>
      </c>
      <c r="P7" s="39">
        <v>75.91</v>
      </c>
      <c r="Q7" s="39">
        <v>3560</v>
      </c>
      <c r="R7" s="39">
        <v>4398</v>
      </c>
      <c r="S7" s="39">
        <v>94.54</v>
      </c>
      <c r="T7" s="39">
        <v>46.52</v>
      </c>
      <c r="U7" s="39">
        <v>3284</v>
      </c>
      <c r="V7" s="39">
        <v>13.48</v>
      </c>
      <c r="W7" s="39">
        <v>243.62</v>
      </c>
      <c r="X7" s="39">
        <v>82.14</v>
      </c>
      <c r="Y7" s="39">
        <v>80.290000000000006</v>
      </c>
      <c r="Z7" s="39">
        <v>93.41</v>
      </c>
      <c r="AA7" s="39">
        <v>70.39</v>
      </c>
      <c r="AB7" s="39">
        <v>73.73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1123.3699999999999</v>
      </c>
      <c r="BF7" s="39">
        <v>1022.28</v>
      </c>
      <c r="BG7" s="39">
        <v>1209.46</v>
      </c>
      <c r="BH7" s="39">
        <v>1062.8800000000001</v>
      </c>
      <c r="BI7" s="39">
        <v>976.82</v>
      </c>
      <c r="BJ7" s="39">
        <v>1134.67</v>
      </c>
      <c r="BK7" s="39">
        <v>1144.79</v>
      </c>
      <c r="BL7" s="39">
        <v>1061.58</v>
      </c>
      <c r="BM7" s="39">
        <v>1007.7</v>
      </c>
      <c r="BN7" s="39">
        <v>1018.52</v>
      </c>
      <c r="BO7" s="39">
        <v>1084.05</v>
      </c>
      <c r="BP7" s="39">
        <v>52.58</v>
      </c>
      <c r="BQ7" s="39">
        <v>47.55</v>
      </c>
      <c r="BR7" s="39">
        <v>15.68</v>
      </c>
      <c r="BS7" s="39">
        <v>57.11</v>
      </c>
      <c r="BT7" s="39">
        <v>62.52</v>
      </c>
      <c r="BU7" s="39">
        <v>40.6</v>
      </c>
      <c r="BV7" s="39">
        <v>56.04</v>
      </c>
      <c r="BW7" s="39">
        <v>58.52</v>
      </c>
      <c r="BX7" s="39">
        <v>59.22</v>
      </c>
      <c r="BY7" s="39">
        <v>58.79</v>
      </c>
      <c r="BZ7" s="39">
        <v>53.46</v>
      </c>
      <c r="CA7" s="39">
        <v>368.32</v>
      </c>
      <c r="CB7" s="39">
        <v>406.07</v>
      </c>
      <c r="CC7" s="39">
        <v>1223.51</v>
      </c>
      <c r="CD7" s="39">
        <v>335.75</v>
      </c>
      <c r="CE7" s="39">
        <v>313.05</v>
      </c>
      <c r="CF7" s="39">
        <v>440.03</v>
      </c>
      <c r="CG7" s="39">
        <v>304.35000000000002</v>
      </c>
      <c r="CH7" s="39">
        <v>296.3</v>
      </c>
      <c r="CI7" s="39">
        <v>292.89999999999998</v>
      </c>
      <c r="CJ7" s="39">
        <v>298.25</v>
      </c>
      <c r="CK7" s="39">
        <v>300.47000000000003</v>
      </c>
      <c r="CL7" s="39">
        <v>57.25</v>
      </c>
      <c r="CM7" s="39">
        <v>66.75</v>
      </c>
      <c r="CN7" s="39">
        <v>68.64</v>
      </c>
      <c r="CO7" s="39">
        <v>56.87</v>
      </c>
      <c r="CP7" s="39">
        <v>54.19</v>
      </c>
      <c r="CQ7" s="39">
        <v>57.29</v>
      </c>
      <c r="CR7" s="39">
        <v>55.9</v>
      </c>
      <c r="CS7" s="39">
        <v>57.3</v>
      </c>
      <c r="CT7" s="39">
        <v>56.76</v>
      </c>
      <c r="CU7" s="39">
        <v>56.04</v>
      </c>
      <c r="CV7" s="39">
        <v>54.9</v>
      </c>
      <c r="CW7" s="39">
        <v>77.290000000000006</v>
      </c>
      <c r="CX7" s="39">
        <v>67.75</v>
      </c>
      <c r="CY7" s="39">
        <v>66.739999999999995</v>
      </c>
      <c r="CZ7" s="39">
        <v>79.19</v>
      </c>
      <c r="DA7" s="39">
        <v>81.599999999999994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蓑毛　宏幸</cp:lastModifiedBy>
  <cp:lastPrinted>2021-02-15T04:07:21Z</cp:lastPrinted>
  <dcterms:created xsi:type="dcterms:W3CDTF">2020-12-04T02:22:50Z</dcterms:created>
  <dcterms:modified xsi:type="dcterms:W3CDTF">2021-02-15T04:10:52Z</dcterms:modified>
</cp:coreProperties>
</file>