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19 和水町\簡水\"/>
    </mc:Choice>
  </mc:AlternateContent>
  <workbookProtection workbookAlgorithmName="SHA-512" workbookHashValue="k7xgbc6oKiqx92FwT7+uteuGKIrcraI1ravCueKSFJy3MKms0D4hwJ+zR9u7NHeIzsPjU7xNmUrcBKxl+ts9xA==" workbookSaltValue="KiJyAvDYPOQGywktA6PFSQ=="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<sst xmlns="http://schemas.openxmlformats.org/spreadsheetml/2006/main" count="233" uniqueCount="116">
  <si>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</si>
  <si>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</si>
  <si>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</si>
  <si>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</si>
  <si>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</si>
  <si>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</si>
  <si>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</si>
  <si>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</si>
  <si>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</si>
  <si>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</si>
  <si>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</si>
  <si>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</si>
  <si>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</si>
  <si>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</si>
  <si>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</si>
  <si>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</si>
  <si>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</si>
  <si>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</si>
  <si>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</si>
  <si>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</si>
  <si>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</si>
  <si>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</si>
  <si>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</si>
  <si>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</si>
  <si>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</si>
  <si>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</si>
  <si>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</si>
  <si>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</si>
  <si>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</si>
  <si>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</si>
  <si>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</si>
  <si>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</si>
  <si>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</si>
  <si>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</si>
  <si>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</si>
  <si>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</si>
  <si>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</si>
  <si>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</si>
  <si>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</si>
  <si>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</si>
  <si>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</si>
  <si>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</si>
  <si>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</si>
  <si>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</si>
  <si>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</si>
  <si>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</si>
  <si>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</si>
  <si>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</si>
  <si>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</si>
  <si>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</si>
  <si>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</si>
  <si>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</si>
  <si>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</si>
  <si>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</si>
  <si>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</si>
  <si>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</si>
  <si>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</si>
  <si>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</si>
  <si>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</si>
  <si>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</si>
  <si>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</si>
  <si>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</si>
  <si>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</si>
  <si>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</si>
  <si>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</si>
  <si>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</si>
  <si>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</si>
  <si>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</si>
  <si>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</si>
  <si>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</si>
  <si>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</si>
  <si>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</si>
  <si>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</si>
  <si>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</si>
  <si>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</si>
  <si>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</si>
  <si>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</si>
  <si>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</si>
  <si>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</si>
  <si>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</si>
  <si>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</si>
  <si>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</si>
  <si>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</si>
  <si>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</si>
  <si>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</si>
  <si>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</si>
  <si>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</si>
  <si>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</si>
  <si>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</si>
  <si>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</si>
  <si>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</si>
  <si>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</si>
  <si>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</si>
  <si>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</si>
  <si>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</si>
  <si>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</si>
  <si>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</si>
  <si>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</si>
  <si>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</si>
  <si>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</si>
  <si>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</si>
  <si>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</si>
  <si>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</si>
  <si>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</si>
  <si>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</si>
  <si>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</si>
  <si>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</si>
  <si>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</si>
  <si>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</si>
  <si>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</si>
  <si>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</si>
  <si>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</si>
  <si>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</si>
  <si>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水道管は、平成元年度より整備されており、一番古いもので３０年を経過しています。他団体に比べれば比較的新しいですが、年々少しずつ漏水箇所が発見されていることから、今後計画的に更新を進めていきます。
　管路更新ついては、多額な投資が必要となることから更新計画の検討、財政計画等、様々な課題を複合的にとらえ、限られた財源の中で効率的な実施に努めます。</t>
    <rPh sb="61" eb="63">
      <t>ネンネン</t>
    </rPh>
    <rPh sb="103" eb="105">
      <t>カンロ</t>
    </rPh>
    <rPh sb="105" eb="107">
      <t>コウシン</t>
    </rPh>
    <rPh sb="112" eb="114">
      <t>タガク</t>
    </rPh>
    <rPh sb="115" eb="117">
      <t>トウシ</t>
    </rPh>
    <rPh sb="118" eb="120">
      <t>ヒツヨウ</t>
    </rPh>
    <rPh sb="127" eb="129">
      <t>コウシン</t>
    </rPh>
    <rPh sb="129" eb="131">
      <t>ケイカク</t>
    </rPh>
    <rPh sb="132" eb="134">
      <t>ケントウ</t>
    </rPh>
    <rPh sb="135" eb="137">
      <t>ザイセイ</t>
    </rPh>
    <rPh sb="137" eb="139">
      <t>ケイカク</t>
    </rPh>
    <rPh sb="139" eb="140">
      <t>トウ</t>
    </rPh>
    <rPh sb="141" eb="143">
      <t>サマザマ</t>
    </rPh>
    <rPh sb="144" eb="146">
      <t>カダイ</t>
    </rPh>
    <rPh sb="147" eb="150">
      <t>フクゴウテキ</t>
    </rPh>
    <rPh sb="155" eb="156">
      <t>カギ</t>
    </rPh>
    <rPh sb="159" eb="161">
      <t>ザイゲン</t>
    </rPh>
    <rPh sb="162" eb="163">
      <t>ナカ</t>
    </rPh>
    <rPh sb="164" eb="167">
      <t>コウリツテキ</t>
    </rPh>
    <rPh sb="168" eb="170">
      <t>ジッシ</t>
    </rPh>
    <rPh sb="171" eb="172">
      <t>ツト</t>
    </rPh>
    <phoneticPr fontId="4"/>
  </si>
  <si>
    <t>　現時点では概ね堅調な経営状況ではあるものの、維持管理費の増加や起債償還など財政的に厳しい状況にあり、施設のポンプや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水道施設の老朽施設の更新、老朽管の更新への効率的な財源配分に努め、経営基盤の強化を図ります。
　和水町簡易水道事業は、平成29年3月に経営戦略の策定を行っています。</t>
    <rPh sb="1" eb="4">
      <t>ゲンジテン</t>
    </rPh>
    <rPh sb="6" eb="7">
      <t>オオム</t>
    </rPh>
    <rPh sb="8" eb="10">
      <t>ケンチョウ</t>
    </rPh>
    <rPh sb="11" eb="13">
      <t>ケイエイ</t>
    </rPh>
    <rPh sb="13" eb="15">
      <t>ジョウキョウ</t>
    </rPh>
    <rPh sb="104" eb="106">
      <t>ジギョウ</t>
    </rPh>
    <rPh sb="120" eb="122">
      <t>キュウソク</t>
    </rPh>
    <rPh sb="123" eb="125">
      <t>ジンコウ</t>
    </rPh>
    <rPh sb="125" eb="127">
      <t>ゲンショウ</t>
    </rPh>
    <rPh sb="127" eb="128">
      <t>トウ</t>
    </rPh>
    <rPh sb="129" eb="130">
      <t>トモナ</t>
    </rPh>
    <rPh sb="135" eb="137">
      <t>ジュヨウ</t>
    </rPh>
    <rPh sb="138" eb="140">
      <t>ゲンショウ</t>
    </rPh>
    <rPh sb="141" eb="143">
      <t>シセツ</t>
    </rPh>
    <rPh sb="144" eb="147">
      <t>ロウキュウカ</t>
    </rPh>
    <rPh sb="148" eb="149">
      <t>トモナ</t>
    </rPh>
    <rPh sb="150" eb="152">
      <t>コウシン</t>
    </rPh>
    <rPh sb="152" eb="154">
      <t>ジュヨウ</t>
    </rPh>
    <rPh sb="155" eb="157">
      <t>ゾウダイ</t>
    </rPh>
    <rPh sb="157" eb="158">
      <t>トウ</t>
    </rPh>
    <rPh sb="159" eb="161">
      <t>ケイエイ</t>
    </rPh>
    <rPh sb="161" eb="163">
      <t>カンキョウ</t>
    </rPh>
    <rPh sb="164" eb="165">
      <t>キビ</t>
    </rPh>
    <rPh sb="168" eb="169">
      <t>マ</t>
    </rPh>
    <rPh sb="170" eb="171">
      <t>ナカ</t>
    </rPh>
    <rPh sb="172" eb="174">
      <t>ケイヒ</t>
    </rPh>
    <rPh sb="175" eb="177">
      <t>サクゲン</t>
    </rPh>
    <rPh sb="178" eb="180">
      <t>キギョウ</t>
    </rPh>
    <rPh sb="180" eb="181">
      <t>サイ</t>
    </rPh>
    <rPh sb="181" eb="183">
      <t>ザンダカ</t>
    </rPh>
    <rPh sb="184" eb="186">
      <t>テイゲン</t>
    </rPh>
    <rPh sb="186" eb="187">
      <t>トウ</t>
    </rPh>
    <rPh sb="191" eb="193">
      <t>ショウライ</t>
    </rPh>
    <rPh sb="193" eb="195">
      <t>フタン</t>
    </rPh>
    <rPh sb="196" eb="198">
      <t>ケイゲン</t>
    </rPh>
    <rPh sb="199" eb="200">
      <t>ハカ</t>
    </rPh>
    <rPh sb="206" eb="208">
      <t>ショウライ</t>
    </rPh>
    <rPh sb="209" eb="211">
      <t>ジュヨウ</t>
    </rPh>
    <rPh sb="212" eb="214">
      <t>ミア</t>
    </rPh>
    <rPh sb="216" eb="218">
      <t>シセツ</t>
    </rPh>
    <rPh sb="218" eb="220">
      <t>ケイカク</t>
    </rPh>
    <rPh sb="221" eb="223">
      <t>サクテイ</t>
    </rPh>
    <rPh sb="224" eb="226">
      <t>スイドウ</t>
    </rPh>
    <rPh sb="226" eb="228">
      <t>シセツ</t>
    </rPh>
    <rPh sb="229" eb="231">
      <t>ロウキュウ</t>
    </rPh>
    <rPh sb="231" eb="233">
      <t>シセツ</t>
    </rPh>
    <rPh sb="234" eb="236">
      <t>コウシン</t>
    </rPh>
    <rPh sb="237" eb="239">
      <t>ロウキュウ</t>
    </rPh>
    <rPh sb="239" eb="240">
      <t>カン</t>
    </rPh>
    <rPh sb="241" eb="243">
      <t>コウシン</t>
    </rPh>
    <rPh sb="245" eb="248">
      <t>コウリツテキ</t>
    </rPh>
    <rPh sb="249" eb="251">
      <t>ザイゲン</t>
    </rPh>
    <rPh sb="251" eb="253">
      <t>ハイブン</t>
    </rPh>
    <rPh sb="254" eb="255">
      <t>ツト</t>
    </rPh>
    <rPh sb="257" eb="259">
      <t>ケイエイ</t>
    </rPh>
    <rPh sb="259" eb="261">
      <t>キバン</t>
    </rPh>
    <rPh sb="262" eb="264">
      <t>キョウカ</t>
    </rPh>
    <rPh sb="265" eb="266">
      <t>ハカ</t>
    </rPh>
    <rPh sb="272" eb="275">
      <t>ナゴミマチ</t>
    </rPh>
    <rPh sb="275" eb="277">
      <t>カンイ</t>
    </rPh>
    <rPh sb="277" eb="279">
      <t>スイドウ</t>
    </rPh>
    <rPh sb="279" eb="281">
      <t>ジギョウ</t>
    </rPh>
    <rPh sb="291" eb="293">
      <t>ケイエイ</t>
    </rPh>
    <rPh sb="299" eb="300">
      <t>オコナ</t>
    </rPh>
    <phoneticPr fontId="4"/>
  </si>
  <si>
    <t>　経営の健全化については、前年度に比べて悪化しているが、概ね堅調であると認識しています。
　給水収益は少しずつ増加していますが、総費用の修繕等が増加したため収益的収支比率は減少となっています。
　当町は県内でも高い使用料金設定となっており、町全体の普及率が低く、自家用井戸や井戸と町水との併用世帯が多い為収益があまり上がりません。今後の人口減少や維持管理費の増加等を踏まえ、費用面では経費削減を、収入面では加入促進を行い健全性を堅持します。
　経営の効率性については、将来の人口減少等による水需要の低下と減収を踏まえ、施設のダウンサイジング等を検討していきます。
　</t>
    <rPh sb="1" eb="3">
      <t>ケイエイ</t>
    </rPh>
    <rPh sb="4" eb="7">
      <t>ケンゼンカ</t>
    </rPh>
    <rPh sb="13" eb="16">
      <t>ゼンネンド</t>
    </rPh>
    <rPh sb="17" eb="18">
      <t>クラ</t>
    </rPh>
    <rPh sb="20" eb="22">
      <t>アッカ</t>
    </rPh>
    <rPh sb="28" eb="29">
      <t>オオム</t>
    </rPh>
    <rPh sb="30" eb="32">
      <t>ケンチョウ</t>
    </rPh>
    <rPh sb="36" eb="38">
      <t>ニンシキ</t>
    </rPh>
    <rPh sb="46" eb="48">
      <t>キュウスイ</t>
    </rPh>
    <rPh sb="48" eb="50">
      <t>シュウエキ</t>
    </rPh>
    <rPh sb="51" eb="52">
      <t>スコ</t>
    </rPh>
    <rPh sb="55" eb="57">
      <t>ゾウカ</t>
    </rPh>
    <rPh sb="72" eb="74">
      <t>ゾウカ</t>
    </rPh>
    <rPh sb="78" eb="81">
      <t>シュウエキテキ</t>
    </rPh>
    <rPh sb="81" eb="83">
      <t>シュウシ</t>
    </rPh>
    <rPh sb="83" eb="85">
      <t>ヒリツ</t>
    </rPh>
    <rPh sb="86" eb="88">
      <t>ゲンショウ</t>
    </rPh>
    <rPh sb="165" eb="167">
      <t>コンゴ</t>
    </rPh>
    <rPh sb="168" eb="170">
      <t>ジンコウ</t>
    </rPh>
    <rPh sb="170" eb="172">
      <t>ゲンショウ</t>
    </rPh>
    <rPh sb="173" eb="175">
      <t>イジ</t>
    </rPh>
    <rPh sb="175" eb="178">
      <t>カンリヒ</t>
    </rPh>
    <rPh sb="179" eb="181">
      <t>ゾウカ</t>
    </rPh>
    <rPh sb="181" eb="182">
      <t>トウ</t>
    </rPh>
    <rPh sb="183" eb="184">
      <t>フ</t>
    </rPh>
    <rPh sb="187" eb="190">
      <t>ヒヨウメン</t>
    </rPh>
    <rPh sb="192" eb="194">
      <t>ケイヒ</t>
    </rPh>
    <rPh sb="194" eb="196">
      <t>サクゲン</t>
    </rPh>
    <rPh sb="198" eb="201">
      <t>シュウニュウメン</t>
    </rPh>
    <rPh sb="203" eb="205">
      <t>カニュウ</t>
    </rPh>
    <rPh sb="205" eb="207">
      <t>ソクシン</t>
    </rPh>
    <rPh sb="208" eb="209">
      <t>オコナ</t>
    </rPh>
    <rPh sb="210" eb="213">
      <t>ケンゼンセイ</t>
    </rPh>
    <rPh sb="214" eb="216">
      <t>ケンジ</t>
    </rPh>
    <rPh sb="222" eb="224">
      <t>ケイエイ</t>
    </rPh>
    <rPh sb="225" eb="228">
      <t>コウリツセイ</t>
    </rPh>
    <rPh sb="234" eb="236">
      <t>ショウライ</t>
    </rPh>
    <rPh sb="237" eb="239">
      <t>ジンコウ</t>
    </rPh>
    <rPh sb="239" eb="241">
      <t>ゲンショウ</t>
    </rPh>
    <rPh sb="241" eb="242">
      <t>トウ</t>
    </rPh>
    <rPh sb="245" eb="246">
      <t>ミズ</t>
    </rPh>
    <rPh sb="246" eb="248">
      <t>ジュヨウ</t>
    </rPh>
    <rPh sb="249" eb="251">
      <t>テイカ</t>
    </rPh>
    <rPh sb="252" eb="254">
      <t>ゲンシュウ</t>
    </rPh>
    <rPh sb="255" eb="256">
      <t>フ</t>
    </rPh>
    <rPh sb="259" eb="261">
      <t>シセツ</t>
    </rPh>
    <rPh sb="270" eb="271">
      <t>トウ</t>
    </rPh>
    <rPh sb="272" eb="27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</si>
</sst>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4.43</c:v>
                </c:pt>
                <c:pt idx="1">
                  <c:v>0</c:v>
                </c:pt>
                <c:pt idx="2" formatCode="#,##0.00;&quot;△&quot;#,##0.00;&quot;-&quot;">
                  <c:v>0.69</c:v>
                </c:pt>
                <c:pt idx="3">
                  <c:v>0</c:v>
                </c:pt>
                <c:pt idx="4">
                  <c:v>0</c:v>
                </c:pt>
              </c:numCache>
            </c:numRef>
          </c:val>
          <c:extLst>
            <c:ext xmlns:c16="http://schemas.microsoft.com/office/drawing/2014/chart" uri="{C3380CC4-5D6E-409C-BE32-E72D297353CC}">
              <c16:uniqueId val="{00000000-40EC-4812-B04C-768CBD7021F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40EC-4812-B04C-768CBD7021F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75.81</c:v>
                </c:pt>
                <c:pt idx="1">
                  <c:v>66.37</c:v>
                </c:pt>
                <c:pt idx="2">
                  <c:v>71.75</c:v>
                </c:pt>
                <c:pt idx="3">
                  <c:v>73.38</c:v>
                </c:pt>
                <c:pt idx="4">
                  <c:v>68.459999999999994</c:v>
                </c:pt>
              </c:numCache>
            </c:numRef>
          </c:val>
          <c:extLst>
            <c:ext xmlns:c16="http://schemas.microsoft.com/office/drawing/2014/chart" uri="{C3380CC4-5D6E-409C-BE32-E72D297353CC}">
              <c16:uniqueId val="{00000000-A526-4295-80FF-7C338C8C8C4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A526-4295-80FF-7C338C8C8C4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31-4472-909D-007C04D5AFE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1-4472-909D-007C04D5AFE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1-471A-944E-22F20F89BEE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1-471A-944E-22F20F89BEE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C-4F88-8A5D-EB69C683031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C-4F88-8A5D-EB69C683031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9-4DF3-AF8E-2FD3EB5F4E2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9-4DF3-AF8E-2FD3EB5F4E2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821.75</c:v>
                </c:pt>
                <c:pt idx="1">
                  <c:v>917.38</c:v>
                </c:pt>
                <c:pt idx="2">
                  <c:v>845.09</c:v>
                </c:pt>
                <c:pt idx="3">
                  <c:v>734.25</c:v>
                </c:pt>
                <c:pt idx="4">
                  <c:v>606.22</c:v>
                </c:pt>
              </c:numCache>
            </c:numRef>
          </c:val>
          <c:extLst>
            <c:ext xmlns:c16="http://schemas.microsoft.com/office/drawing/2014/chart" uri="{C3380CC4-5D6E-409C-BE32-E72D297353CC}">
              <c16:uniqueId val="{00000000-B04A-422B-B858-E31BCA8AFE2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04A-422B-B858-E31BCA8AFE2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50.18</c:v>
                </c:pt>
                <c:pt idx="1">
                  <c:v>38.72</c:v>
                </c:pt>
                <c:pt idx="2">
                  <c:v>49.97</c:v>
                </c:pt>
                <c:pt idx="3">
                  <c:v>54.66</c:v>
                </c:pt>
                <c:pt idx="4">
                  <c:v>53.06</c:v>
                </c:pt>
              </c:numCache>
            </c:numRef>
          </c:val>
          <c:extLst>
            <c:ext xmlns:c16="http://schemas.microsoft.com/office/drawing/2014/chart" uri="{C3380CC4-5D6E-409C-BE32-E72D297353CC}">
              <c16:uniqueId val="{00000000-1110-4FD7-9101-2FFB483944F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1110-4FD7-9101-2FFB483944F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393.88</c:v>
                </c:pt>
                <c:pt idx="1">
                  <c:v>507.58</c:v>
                </c:pt>
                <c:pt idx="2">
                  <c:v>392.31</c:v>
                </c:pt>
                <c:pt idx="3">
                  <c:v>358.17</c:v>
                </c:pt>
                <c:pt idx="4">
                  <c:v>373.58</c:v>
                </c:pt>
              </c:numCache>
            </c:numRef>
          </c:val>
          <c:extLst>
            <c:ext xmlns:c16="http://schemas.microsoft.com/office/drawing/2014/chart" uri="{C3380CC4-5D6E-409C-BE32-E72D297353CC}">
              <c16:uniqueId val="{00000000-7312-4E84-AEB5-05F6DD9E36C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312-4E84-AEB5-05F6DD9E36C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49.99</c:v>
                </c:pt>
                <c:pt idx="1">
                  <c:v>55.26</c:v>
                </c:pt>
                <c:pt idx="2">
                  <c:v>52.08</c:v>
                </c:pt>
                <c:pt idx="3">
                  <c:v>55.41</c:v>
                </c:pt>
                <c:pt idx="4">
                  <c:v>55.23</c:v>
                </c:pt>
              </c:numCache>
            </c:numRef>
          </c:val>
          <c:extLst>
            <c:ext xmlns:c16="http://schemas.microsoft.com/office/drawing/2014/chart" uri="{C3380CC4-5D6E-409C-BE32-E72D297353CC}">
              <c16:uniqueId val="{00000000-BF4E-424B-B0C2-89F904D8E74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BF4E-424B-B0C2-89F904D8E74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97.09</c:v>
                </c:pt>
                <c:pt idx="1">
                  <c:v>95.82</c:v>
                </c:pt>
                <c:pt idx="2">
                  <c:v>99.18</c:v>
                </c:pt>
                <c:pt idx="3">
                  <c:v>95.13</c:v>
                </c:pt>
                <c:pt idx="4">
                  <c:v>98.78</c:v>
                </c:pt>
              </c:numCache>
            </c:numRef>
          </c:val>
          <c:extLst>
            <c:ext xmlns:c16="http://schemas.microsoft.com/office/drawing/2014/chart" uri="{C3380CC4-5D6E-409C-BE32-E72D297353CC}">
              <c16:uniqueId val="{00000000-8724-4CBF-B956-87596CC8567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8724-4CBF-B956-87596CC8567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67" zoomScaleNormal="100" workbookViewId="0">
      <selection activeCell="BT96" sqref="BT9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熊本県　和水町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9848</v>
      </c>
      <c r="AM8" s="51"/>
      <c r="AN8" s="51"/>
      <c r="AO8" s="51"/>
      <c r="AP8" s="51"/>
      <c r="AQ8" s="51"/>
      <c r="AR8" s="51"/>
      <c r="AS8" s="51"/>
      <c r="AT8" s="47">
        <f>データ!$S$6</f>
        <v>98.78</v>
      </c>
      <c r="AU8" s="47"/>
      <c r="AV8" s="47"/>
      <c r="AW8" s="47"/>
      <c r="AX8" s="47"/>
      <c r="AY8" s="47"/>
      <c r="AZ8" s="47"/>
      <c r="BA8" s="47"/>
      <c r="BB8" s="47">
        <f>データ!$T$6</f>
        <v>99.7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15.76</v>
      </c>
      <c r="Q10" s="47"/>
      <c r="R10" s="47"/>
      <c r="S10" s="47"/>
      <c r="T10" s="47"/>
      <c r="U10" s="47"/>
      <c r="V10" s="47"/>
      <c r="W10" s="51">
        <f>データ!$Q$6</f>
        <v>3570</v>
      </c>
      <c r="X10" s="51"/>
      <c r="Y10" s="51"/>
      <c r="Z10" s="51"/>
      <c r="AA10" s="51"/>
      <c r="AB10" s="51"/>
      <c r="AC10" s="51"/>
      <c r="AD10" s="2"/>
      <c r="AE10" s="2"/>
      <c r="AF10" s="2"/>
      <c r="AG10" s="2"/>
      <c r="AH10" s="2"/>
      <c r="AI10" s="2"/>
      <c r="AJ10" s="2"/>
      <c r="AK10" s="2"/>
      <c r="AL10" s="51">
        <f>データ!$U$6</f>
        <v>1543</v>
      </c>
      <c r="AM10" s="51"/>
      <c r="AN10" s="51"/>
      <c r="AO10" s="51"/>
      <c r="AP10" s="51"/>
      <c r="AQ10" s="51"/>
      <c r="AR10" s="51"/>
      <c r="AS10" s="51"/>
      <c r="AT10" s="47">
        <f>データ!$V$6</f>
        <v>1.84</v>
      </c>
      <c r="AU10" s="47"/>
      <c r="AV10" s="47"/>
      <c r="AW10" s="47"/>
      <c r="AX10" s="47"/>
      <c r="AY10" s="47"/>
      <c r="AZ10" s="47"/>
      <c r="BA10" s="47"/>
      <c r="BB10" s="47">
        <f>データ!$W$6</f>
        <v>838.59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pSVay66lkmtwCG8UV+5R2weeCmdmPyVkM5jyUkJcdjO9yVnTH+RwWDl4q/vMUpDYdK/QkAHdY6A/SkSgTd90+A==" saltValue="5CrLIXMWBhZ5rmNno5q0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433691</v>
      </c>
      <c r="D6" s="34">
        <f t="shared" si="3"/>
        <v>47</v>
      </c>
      <c r="E6" s="34">
        <f t="shared" si="3"/>
        <v>1</v>
      </c>
      <c r="F6" s="34">
        <f t="shared" si="3"/>
        <v>0</v>
      </c>
      <c r="G6" s="34">
        <f t="shared" si="3"/>
        <v>0</v>
      </c>
      <c r="H6" s="34" t="str">
        <f t="shared" si="3"/>
        <v>熊本県　和水町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15.76</v>
      </c>
      <c r="Q6" s="35">
        <f t="shared" si="3"/>
        <v>3570</v>
      </c>
      <c r="R6" s="35">
        <f t="shared" si="3"/>
        <v>9848</v>
      </c>
      <c r="S6" s="35">
        <f t="shared" si="3"/>
        <v>98.78</v>
      </c>
      <c r="T6" s="35">
        <f t="shared" si="3"/>
        <v>99.7</v>
      </c>
      <c r="U6" s="35">
        <f t="shared" si="3"/>
        <v>1543</v>
      </c>
      <c r="V6" s="35">
        <f t="shared" si="3"/>
        <v>1.84</v>
      </c>
      <c r="W6" s="35">
        <f t="shared" si="3"/>
        <v>838.59</v>
      </c>
      <c r="X6" s="36">
        <f>IF(X7="",NA(),X7)</f>
        <v>75.81</v>
      </c>
      <c r="Y6" s="36">
        <f t="shared" ref="Y6:AG6" si="4">IF(Y7="",NA(),Y7)</f>
        <v>66.37</v>
      </c>
      <c r="Z6" s="36">
        <f t="shared" si="4"/>
        <v>71.75</v>
      </c>
      <c r="AA6" s="36">
        <f t="shared" si="4"/>
        <v>73.38</v>
      </c>
      <c r="AB6" s="36">
        <f t="shared" si="4"/>
        <v>68.459999999999994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821.75</v>
      </c>
      <c r="BF6" s="36">
        <f t="shared" ref="BF6:BN6" si="7">IF(BF7="",NA(),BF7)</f>
        <v>917.38</v>
      </c>
      <c r="BG6" s="36">
        <f t="shared" si="7"/>
        <v>845.09</v>
      </c>
      <c r="BH6" s="36">
        <f t="shared" si="7"/>
        <v>734.25</v>
      </c>
      <c r="BI6" s="36">
        <f t="shared" si="7"/>
        <v>606.22</v>
      </c>
      <c r="BJ6" s="36">
        <f t="shared" si="7"/>
        <v>1510.14</v>
      </c>
      <c r="BK6" s="36">
        <f t="shared" si="7"/>
        <v>1595.62</v>
      </c>
      <c r="BL6" s="36">
        <f t="shared" si="7"/>
        <v>1302.33</v>
      </c>
      <c r="BM6" s="36">
        <f t="shared" si="7"/>
        <v>1274.21</v>
      </c>
      <c r="BN6" s="36">
        <f t="shared" si="7"/>
        <v>1183.92</v>
      </c>
      <c r="BO6" s="35" t="str">
        <f>IF(BO7="","",IF(BO7="-","【-】","【"&amp;SUBSTITUTE(TEXT(BO7,"#,##0.00"),"-","△")&amp;"】"))</f>
        <v>【1,084.05】</v>
      </c>
      <c r="BP6" s="36">
        <f>IF(BP7="",NA(),BP7)</f>
        <v>50.18</v>
      </c>
      <c r="BQ6" s="36">
        <f t="shared" ref="BQ6:BY6" si="8">IF(BQ7="",NA(),BQ7)</f>
        <v>38.72</v>
      </c>
      <c r="BR6" s="36">
        <f t="shared" si="8"/>
        <v>49.97</v>
      </c>
      <c r="BS6" s="36">
        <f t="shared" si="8"/>
        <v>54.66</v>
      </c>
      <c r="BT6" s="36">
        <f t="shared" si="8"/>
        <v>53.06</v>
      </c>
      <c r="BU6" s="36">
        <f t="shared" si="8"/>
        <v>22.67</v>
      </c>
      <c r="BV6" s="36">
        <f t="shared" si="8"/>
        <v>37.92</v>
      </c>
      <c r="BW6" s="36">
        <f t="shared" si="8"/>
        <v>40.89</v>
      </c>
      <c r="BX6" s="36">
        <f t="shared" si="8"/>
        <v>41.25</v>
      </c>
      <c r="BY6" s="36">
        <f t="shared" si="8"/>
        <v>42.5</v>
      </c>
      <c r="BZ6" s="35" t="str">
        <f>IF(BZ7="","",IF(BZ7="-","【-】","【"&amp;SUBSTITUTE(TEXT(BZ7,"#,##0.00"),"-","△")&amp;"】"))</f>
        <v>【53.46】</v>
      </c>
      <c r="CA6" s="36">
        <f>IF(CA7="",NA(),CA7)</f>
        <v>393.88</v>
      </c>
      <c r="CB6" s="36">
        <f t="shared" ref="CB6:CJ6" si="9">IF(CB7="",NA(),CB7)</f>
        <v>507.58</v>
      </c>
      <c r="CC6" s="36">
        <f t="shared" si="9"/>
        <v>392.31</v>
      </c>
      <c r="CD6" s="36">
        <f t="shared" si="9"/>
        <v>358.17</v>
      </c>
      <c r="CE6" s="36">
        <f t="shared" si="9"/>
        <v>373.58</v>
      </c>
      <c r="CF6" s="36">
        <f t="shared" si="9"/>
        <v>789.62</v>
      </c>
      <c r="CG6" s="36">
        <f t="shared" si="9"/>
        <v>423.18</v>
      </c>
      <c r="CH6" s="36">
        <f t="shared" si="9"/>
        <v>383.2</v>
      </c>
      <c r="CI6" s="36">
        <f t="shared" si="9"/>
        <v>383.25</v>
      </c>
      <c r="CJ6" s="36">
        <f t="shared" si="9"/>
        <v>377.72</v>
      </c>
      <c r="CK6" s="35" t="str">
        <f>IF(CK7="","",IF(CK7="-","【-】","【"&amp;SUBSTITUTE(TEXT(CK7,"#,##0.00"),"-","△")&amp;"】"))</f>
        <v>【300.47】</v>
      </c>
      <c r="CL6" s="36">
        <f>IF(CL7="",NA(),CL7)</f>
        <v>49.99</v>
      </c>
      <c r="CM6" s="36">
        <f t="shared" ref="CM6:CU6" si="10">IF(CM7="",NA(),CM7)</f>
        <v>55.26</v>
      </c>
      <c r="CN6" s="36">
        <f t="shared" si="10"/>
        <v>52.08</v>
      </c>
      <c r="CO6" s="36">
        <f t="shared" si="10"/>
        <v>55.41</v>
      </c>
      <c r="CP6" s="36">
        <f t="shared" si="10"/>
        <v>55.23</v>
      </c>
      <c r="CQ6" s="36">
        <f t="shared" si="10"/>
        <v>48.7</v>
      </c>
      <c r="CR6" s="36">
        <f t="shared" si="10"/>
        <v>46.9</v>
      </c>
      <c r="CS6" s="36">
        <f t="shared" si="10"/>
        <v>47.95</v>
      </c>
      <c r="CT6" s="36">
        <f t="shared" si="10"/>
        <v>48.26</v>
      </c>
      <c r="CU6" s="36">
        <f t="shared" si="10"/>
        <v>48.01</v>
      </c>
      <c r="CV6" s="35" t="str">
        <f>IF(CV7="","",IF(CV7="-","【-】","【"&amp;SUBSTITUTE(TEXT(CV7,"#,##0.00"),"-","△")&amp;"】"))</f>
        <v>【54.90】</v>
      </c>
      <c r="CW6" s="36">
        <f>IF(CW7="",NA(),CW7)</f>
        <v>97.09</v>
      </c>
      <c r="CX6" s="36">
        <f t="shared" ref="CX6:DF6" si="11">IF(CX7="",NA(),CX7)</f>
        <v>95.82</v>
      </c>
      <c r="CY6" s="36">
        <f t="shared" si="11"/>
        <v>99.18</v>
      </c>
      <c r="CZ6" s="36">
        <f t="shared" si="11"/>
        <v>95.13</v>
      </c>
      <c r="DA6" s="36">
        <f t="shared" si="11"/>
        <v>98.78</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4.43</v>
      </c>
      <c r="EE6" s="35">
        <f t="shared" ref="EE6:EM6" si="14">IF(EE7="",NA(),EE7)</f>
        <v>0</v>
      </c>
      <c r="EF6" s="36">
        <f t="shared" si="14"/>
        <v>0.69</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433691</v>
      </c>
      <c r="D7" s="38">
        <v>47</v>
      </c>
      <c r="E7" s="38">
        <v>1</v>
      </c>
      <c r="F7" s="38">
        <v>0</v>
      </c>
      <c r="G7" s="38">
        <v>0</v>
      </c>
      <c r="H7" s="38" t="s">
        <v>95</v>
      </c>
      <c r="I7" s="38" t="s">
        <v>96</v>
      </c>
      <c r="J7" s="38" t="s">
        <v>97</v>
      </c>
      <c r="K7" s="38" t="s">
        <v>98</v>
      </c>
      <c r="L7" s="38" t="s">
        <v>99</v>
      </c>
      <c r="M7" s="38" t="s">
        <v>100</v>
      </c>
      <c r="N7" s="39" t="s">
        <v>101</v>
      </c>
      <c r="O7" s="39" t="s">
        <v>102</v>
      </c>
      <c r="P7" s="39">
        <v>15.76</v>
      </c>
      <c r="Q7" s="39">
        <v>3570</v>
      </c>
      <c r="R7" s="39">
        <v>9848</v>
      </c>
      <c r="S7" s="39">
        <v>98.78</v>
      </c>
      <c r="T7" s="39">
        <v>99.7</v>
      </c>
      <c r="U7" s="39">
        <v>1543</v>
      </c>
      <c r="V7" s="39">
        <v>1.84</v>
      </c>
      <c r="W7" s="39">
        <v>838.59</v>
      </c>
      <c r="X7" s="39">
        <v>75.81</v>
      </c>
      <c r="Y7" s="39">
        <v>66.37</v>
      </c>
      <c r="Z7" s="39">
        <v>71.75</v>
      </c>
      <c r="AA7" s="39">
        <v>73.38</v>
      </c>
      <c r="AB7" s="39">
        <v>68.459999999999994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821.75</v>
      </c>
      <c r="BF7" s="39">
        <v>917.38</v>
      </c>
      <c r="BG7" s="39">
        <v>845.09</v>
      </c>
      <c r="BH7" s="39">
        <v>734.25</v>
      </c>
      <c r="BI7" s="39">
        <v>606.22</v>
      </c>
      <c r="BJ7" s="39">
        <v>1510.14</v>
      </c>
      <c r="BK7" s="39">
        <v>1595.62</v>
      </c>
      <c r="BL7" s="39">
        <v>1302.33</v>
      </c>
      <c r="BM7" s="39">
        <v>1274.21</v>
      </c>
      <c r="BN7" s="39">
        <v>1183.92</v>
      </c>
      <c r="BO7" s="39">
        <v>1084.05</v>
      </c>
      <c r="BP7" s="39">
        <v>50.18</v>
      </c>
      <c r="BQ7" s="39">
        <v>38.72</v>
      </c>
      <c r="BR7" s="39">
        <v>49.97</v>
      </c>
      <c r="BS7" s="39">
        <v>54.66</v>
      </c>
      <c r="BT7" s="39">
        <v>53.06</v>
      </c>
      <c r="BU7" s="39">
        <v>22.67</v>
      </c>
      <c r="BV7" s="39">
        <v>37.92</v>
      </c>
      <c r="BW7" s="39">
        <v>40.89</v>
      </c>
      <c r="BX7" s="39">
        <v>41.25</v>
      </c>
      <c r="BY7" s="39">
        <v>42.5</v>
      </c>
      <c r="BZ7" s="39">
        <v>53.46</v>
      </c>
      <c r="CA7" s="39">
        <v>393.88</v>
      </c>
      <c r="CB7" s="39">
        <v>507.58</v>
      </c>
      <c r="CC7" s="39">
        <v>392.31</v>
      </c>
      <c r="CD7" s="39">
        <v>358.17</v>
      </c>
      <c r="CE7" s="39">
        <v>373.58</v>
      </c>
      <c r="CF7" s="39">
        <v>789.62</v>
      </c>
      <c r="CG7" s="39">
        <v>423.18</v>
      </c>
      <c r="CH7" s="39">
        <v>383.2</v>
      </c>
      <c r="CI7" s="39">
        <v>383.25</v>
      </c>
      <c r="CJ7" s="39">
        <v>377.72</v>
      </c>
      <c r="CK7" s="39">
        <v>300.47000000000003</v>
      </c>
      <c r="CL7" s="39">
        <v>49.99</v>
      </c>
      <c r="CM7" s="39">
        <v>55.26</v>
      </c>
      <c r="CN7" s="39">
        <v>52.08</v>
      </c>
      <c r="CO7" s="39">
        <v>55.41</v>
      </c>
      <c r="CP7" s="39">
        <v>55.23</v>
      </c>
      <c r="CQ7" s="39">
        <v>48.7</v>
      </c>
      <c r="CR7" s="39">
        <v>46.9</v>
      </c>
      <c r="CS7" s="39">
        <v>47.95</v>
      </c>
      <c r="CT7" s="39">
        <v>48.26</v>
      </c>
      <c r="CU7" s="39">
        <v>48.01</v>
      </c>
      <c r="CV7" s="39">
        <v>54.9</v>
      </c>
      <c r="CW7" s="39">
        <v>97.09</v>
      </c>
      <c r="CX7" s="39">
        <v>95.82</v>
      </c>
      <c r="CY7" s="39">
        <v>99.18</v>
      </c>
      <c r="CZ7" s="39">
        <v>95.13</v>
      </c>
      <c r="DA7" s="39">
        <v>98.78</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4.43</v>
      </c>
      <c r="EE7" s="39">
        <v>0</v>
      </c>
      <c r="EF7" s="39">
        <v>0.69</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N19032</cp:lastModifiedBy>
  <cp:lastPrinted>2021-01-27T08:11:03Z</cp:lastPrinted>
  <dcterms:created xsi:type="dcterms:W3CDTF">2020-12-04T02:22:43Z</dcterms:created>
  <dcterms:modified xsi:type="dcterms:W3CDTF">2021-01-27T08:11:14Z</dcterms:modified>
  <cp:category/>
</cp:coreProperties>
</file>