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0.221\02_産業課\00 建設課\01_1土木建築・水道係\03_水道係\(4)簡易水道\20_調査関係\その他一般調査\R2\R3.1.14Fwd 【県市町村課】（照会）公営企業に係る 経営比較分析表（令和元年度決算）の 分析等について\提出\"/>
    </mc:Choice>
  </mc:AlternateContent>
  <workbookProtection workbookAlgorithmName="SHA-512" workbookHashValue="Dzpg6h/FG4jrq4kBlzg3GvTy4SZLn+0Nkl7UEIprKa5EF0P4kBv2YOfiUG+n8RH+tK11Dk2jJg3zuSAswhavhg==" workbookSaltValue="EyFNPCKynA9CbHSP5hGwdw==" workbookSpinCount="100000" lockStructure="1"/>
  <bookViews>
    <workbookView xWindow="0" yWindow="0" windowWidth="20490" windowHeight="765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<sst xmlns="http://schemas.openxmlformats.org/spreadsheetml/2006/main" count="233" uniqueCount="116">
  <si>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</si>
  <si>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</si>
  <si>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</si>
  <si>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</si>
  <si>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</si>
  <si>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</si>
  <si>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</si>
  <si>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</si>
  <si>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</si>
  <si>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</si>
  <si>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</si>
  <si>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</si>
  <si>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</si>
  <si>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</si>
  <si>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</si>
  <si>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</si>
  <si>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</si>
  <si>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</si>
  <si>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</si>
  <si>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</si>
  <si>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</si>
  <si>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</si>
  <si>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</si>
  <si>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</si>
  <si>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</si>
  <si>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</si>
  <si>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</si>
  <si>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</si>
  <si>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</si>
  <si>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</si>
  <si>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</si>
  <si>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</si>
  <si>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</si>
  <si>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</si>
  <si>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</si>
  <si>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</si>
  <si>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</si>
  <si>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</si>
  <si>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</si>
  <si>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</si>
  <si>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</si>
  <si>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</si>
  <si>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</si>
  <si>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</si>
  <si>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</si>
  <si>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</si>
  <si>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</si>
  <si>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</si>
  <si>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</si>
  <si>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</si>
  <si>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</si>
  <si>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</si>
  <si>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</si>
  <si>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</si>
  <si>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</si>
  <si>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</si>
  <si>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</si>
  <si>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</si>
  <si>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</si>
  <si>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</si>
  <si>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</si>
  <si>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</si>
  <si>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</si>
  <si>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</si>
  <si>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</si>
  <si>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</si>
  <si>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</si>
  <si>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</si>
  <si>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</si>
  <si>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</si>
  <si>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</si>
  <si>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</si>
  <si>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</si>
  <si>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</si>
  <si>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</si>
  <si>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</si>
  <si>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</si>
  <si>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</si>
  <si>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</si>
  <si>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</si>
  <si>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</si>
  <si>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</si>
  <si>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</si>
  <si>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</si>
  <si>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</si>
  <si>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</si>
  <si>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</si>
  <si>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</si>
  <si>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</si>
  <si>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</si>
  <si>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</si>
  <si>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</si>
  <si>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</si>
  <si>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</si>
  <si>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</si>
  <si>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西原村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</si>
  <si>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</si>
  <si>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</si>
  <si>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</si>
  <si>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</si>
  <si>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</si>
  <si>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</si>
  <si>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</si>
  <si>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</si>
  <si>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</si>
  <si>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</si>
  <si>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</si>
  <si>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</si>
  <si>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</si>
  <si>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</si>
  <si>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</si>
  <si>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</si>
  <si>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</si>
  <si>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施設及び管路ともに老朽化が進んでおり、今後更新していく必要がある。
　管路更新については道路改良等と同時に施行することにより、コストの削減と効率的な公共工事の施工に努めている。老朽化が進んだ管路については適時更新していく必要があり、アセットマネジメント等を行い計画的な更新を図っていく必要がある。
　施設についても老朽化が進んでいる施設があり、施設の統廃合を含めた計画的な更新を行い、適切な施設更新に努める必要がある。</t>
    <phoneticPr fontId="4"/>
  </si>
  <si>
    <t>水道事業の収益について収益的収支比率からも読み取れるように、単年度収支は黒字が続いていたが、熊本地震における影響により28年度は赤字となった。29年度においては復旧事業が本格的に始まったことからさらに低い数字となり、現年度においては復旧事業も終盤に差し掛かり、熊本地震以前の収支に回復しつつある。
　企業債残高対給水収益比率について平均値より大幅に低くなっているものの、今後の施設更新時に適切な投資規模となるものか分析し経営改善に努める必要がある。
　料金回収率について28年度からは熊本地震の影響により、給水原価が増加したことなどから低下していたが、現年度においては給水原価も減少し、平均値を上回る料金回収率となった。
　給水原価について28年度からは熊本地震被災による復旧費等の増大により大幅に増加していたが、現年度は復旧費等も減り、給水原価も大幅に減少した。
　施設利用率については、平均より高い水準となっており、適切な施設利用が行われている。簡易水道の統合等もあることから、施設更新時等に施設規模の検討が必要である。
　有収率について、28年度は熊本地震の影響により、配管の漏水などの影響から大幅に低下していたが、29年度以降は復旧作業等により、類似団体平均値以上にまで回復傾向であり、震災以前より有収率を上回っている。
　管路更新率について、耐用年数、更新計画などを考慮し、これから随時更新していきたい。
　</t>
    <rPh sb="108" eb="111">
      <t>ゲンネンド</t>
    </rPh>
    <rPh sb="276" eb="277">
      <t>ゲン</t>
    </rPh>
    <rPh sb="357" eb="358">
      <t>ゲン</t>
    </rPh>
    <rPh sb="488" eb="490">
      <t>ハイカン</t>
    </rPh>
    <rPh sb="491" eb="493">
      <t>ロウスイ</t>
    </rPh>
    <rPh sb="541" eb="543">
      <t>ケイコウ</t>
    </rPh>
    <rPh sb="547" eb="549">
      <t>シンサイ</t>
    </rPh>
    <rPh sb="549" eb="551">
      <t>イゼン</t>
    </rPh>
    <rPh sb="566" eb="568">
      <t>カンロ</t>
    </rPh>
    <rPh sb="568" eb="570">
      <t>コウシン</t>
    </rPh>
    <rPh sb="570" eb="571">
      <t>リツ</t>
    </rPh>
    <rPh sb="576" eb="578">
      <t>タイヨウ</t>
    </rPh>
    <rPh sb="578" eb="580">
      <t>ネンスウ</t>
    </rPh>
    <rPh sb="581" eb="583">
      <t>コウシン</t>
    </rPh>
    <rPh sb="583" eb="585">
      <t>ケイカク</t>
    </rPh>
    <rPh sb="588" eb="590">
      <t>コウリョ</t>
    </rPh>
    <rPh sb="596" eb="598">
      <t>ズイジ</t>
    </rPh>
    <rPh sb="598" eb="600">
      <t>コウシン</t>
    </rPh>
    <phoneticPr fontId="4"/>
  </si>
  <si>
    <t>熊本地震に被災し大幅に経営状況が悪化したが、本格的な復旧作業を実施しており、被災前の経営状態へ戻りつつある。
　また、熊本地震における復旧の中で、村内の簡易水道の統合もあることから、複合的な計画の基で事業経営を行う必要もある。また経営戦略策定についても、水道事業の統合を考慮し、しっかりとした基盤をつくっていきたい。</t>
    <rPh sb="135" eb="137">
      <t>コウリョ</t>
    </rPh>
    <rPh sb="146" eb="148">
      <t>キバン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</si>
</sst>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0.54</c:v>
                </c:pt>
                <c:pt idx="1">
                  <c:v>0.1</c:v>
                </c:pt>
                <c:pt idx="2">
                  <c:v>1.5</c:v>
                </c:pt>
                <c:pt idx="3" formatCode="#,##0.00;&quot;△&quot;#,##0.00">
                  <c:v>0</c:v>
                </c:pt>
                <c:pt idx="4">
                  <c:v>1.26</c:v>
                </c:pt>
              </c:numCache>
            </c:numRef>
          </c:val>
          <c:extLst>
            <c:ext xmlns:c16="http://schemas.microsoft.com/office/drawing/2014/chart" uri="{C3380CC4-5D6E-409C-BE32-E72D297353CC}">
              <c16:uniqueId val="{00000000-1B00-4644-8AF4-BA880F83C54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1B00-4644-8AF4-BA880F83C54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72.56</c:v>
                </c:pt>
                <c:pt idx="1">
                  <c:v>68.92</c:v>
                </c:pt>
                <c:pt idx="2">
                  <c:v>74.77</c:v>
                </c:pt>
                <c:pt idx="3">
                  <c:v>66.94</c:v>
                </c:pt>
                <c:pt idx="4">
                  <c:v>64.83</c:v>
                </c:pt>
              </c:numCache>
            </c:numRef>
          </c:val>
          <c:extLst>
            <c:ext xmlns:c16="http://schemas.microsoft.com/office/drawing/2014/chart" uri="{C3380CC4-5D6E-409C-BE32-E72D297353CC}">
              <c16:uniqueId val="{00000000-21EE-4526-A179-1914128679F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21EE-4526-A179-1914128679F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83.19</c:v>
                </c:pt>
                <c:pt idx="1">
                  <c:v>54.59</c:v>
                </c:pt>
                <c:pt idx="2">
                  <c:v>77.37</c:v>
                </c:pt>
                <c:pt idx="3">
                  <c:v>81.27</c:v>
                </c:pt>
                <c:pt idx="4">
                  <c:v>85.67</c:v>
                </c:pt>
              </c:numCache>
            </c:numRef>
          </c:val>
          <c:extLst>
            <c:ext xmlns:c16="http://schemas.microsoft.com/office/drawing/2014/chart" uri="{C3380CC4-5D6E-409C-BE32-E72D297353CC}">
              <c16:uniqueId val="{00000000-8A4C-438C-AF74-BEED6ABD96B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8A4C-438C-AF74-BEED6ABD96B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118.6</c:v>
                </c:pt>
                <c:pt idx="1">
                  <c:v>76.62</c:v>
                </c:pt>
                <c:pt idx="2">
                  <c:v>60.22</c:v>
                </c:pt>
                <c:pt idx="3">
                  <c:v>84.29</c:v>
                </c:pt>
                <c:pt idx="4">
                  <c:v>94.92</c:v>
                </c:pt>
              </c:numCache>
            </c:numRef>
          </c:val>
          <c:extLst>
            <c:ext xmlns:c16="http://schemas.microsoft.com/office/drawing/2014/chart" uri="{C3380CC4-5D6E-409C-BE32-E72D297353CC}">
              <c16:uniqueId val="{00000000-67B0-46C4-953E-20DE126FEED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67B0-46C4-953E-20DE126FEED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4D-4D61-8575-AD4A58E76EF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4D-4D61-8575-AD4A58E76EF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C7-4BC8-8091-7D480D006EA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C7-4BC8-8091-7D480D006EA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C3-4232-AB79-39B8811DDDD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C3-4232-AB79-39B8811DDDD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DF-4E65-A9CC-CA43043ADA8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DF-4E65-A9CC-CA43043ADA8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275.95999999999998</c:v>
                </c:pt>
                <c:pt idx="1">
                  <c:v>449.86</c:v>
                </c:pt>
                <c:pt idx="2">
                  <c:v>460.18</c:v>
                </c:pt>
                <c:pt idx="3">
                  <c:v>443.03</c:v>
                </c:pt>
                <c:pt idx="4">
                  <c:v>377.84</c:v>
                </c:pt>
              </c:numCache>
            </c:numRef>
          </c:val>
          <c:extLst>
            <c:ext xmlns:c16="http://schemas.microsoft.com/office/drawing/2014/chart" uri="{C3380CC4-5D6E-409C-BE32-E72D297353CC}">
              <c16:uniqueId val="{00000000-670B-4C5C-8F43-B27E7F8068F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670B-4C5C-8F43-B27E7F8068F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116.66</c:v>
                </c:pt>
                <c:pt idx="1">
                  <c:v>31.11</c:v>
                </c:pt>
                <c:pt idx="2">
                  <c:v>23.05</c:v>
                </c:pt>
                <c:pt idx="3">
                  <c:v>83.9</c:v>
                </c:pt>
                <c:pt idx="4">
                  <c:v>90.67</c:v>
                </c:pt>
              </c:numCache>
            </c:numRef>
          </c:val>
          <c:extLst>
            <c:ext xmlns:c16="http://schemas.microsoft.com/office/drawing/2014/chart" uri="{C3380CC4-5D6E-409C-BE32-E72D297353CC}">
              <c16:uniqueId val="{00000000-7956-4127-8F88-93C4FE5243E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7956-4127-8F88-93C4FE5243E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102.5</c:v>
                </c:pt>
                <c:pt idx="1">
                  <c:v>393.88</c:v>
                </c:pt>
                <c:pt idx="2">
                  <c:v>532.86</c:v>
                </c:pt>
                <c:pt idx="3">
                  <c:v>144.37</c:v>
                </c:pt>
                <c:pt idx="4">
                  <c:v>134.36000000000001</c:v>
                </c:pt>
              </c:numCache>
            </c:numRef>
          </c:val>
          <c:extLst>
            <c:ext xmlns:c16="http://schemas.microsoft.com/office/drawing/2014/chart" uri="{C3380CC4-5D6E-409C-BE32-E72D297353CC}">
              <c16:uniqueId val="{00000000-251A-4B8D-BAC1-CA91CD227C2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251A-4B8D-BAC1-CA91CD227C2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49"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西原村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6764</v>
      </c>
      <c r="AM8" s="67"/>
      <c r="AN8" s="67"/>
      <c r="AO8" s="67"/>
      <c r="AP8" s="67"/>
      <c r="AQ8" s="67"/>
      <c r="AR8" s="67"/>
      <c r="AS8" s="67"/>
      <c r="AT8" s="66">
        <f>データ!$S$6</f>
        <v>77.22</v>
      </c>
      <c r="AU8" s="66"/>
      <c r="AV8" s="66"/>
      <c r="AW8" s="66"/>
      <c r="AX8" s="66"/>
      <c r="AY8" s="66"/>
      <c r="AZ8" s="66"/>
      <c r="BA8" s="66"/>
      <c r="BB8" s="66">
        <f>データ!$T$6</f>
        <v>87.59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60.38</v>
      </c>
      <c r="Q10" s="66"/>
      <c r="R10" s="66"/>
      <c r="S10" s="66"/>
      <c r="T10" s="66"/>
      <c r="U10" s="66"/>
      <c r="V10" s="66"/>
      <c r="W10" s="67">
        <f>データ!$Q$6</f>
        <v>2112</v>
      </c>
      <c r="X10" s="67"/>
      <c r="Y10" s="67"/>
      <c r="Z10" s="67"/>
      <c r="AA10" s="67"/>
      <c r="AB10" s="67"/>
      <c r="AC10" s="67"/>
      <c r="AD10" s="2"/>
      <c r="AE10" s="2"/>
      <c r="AF10" s="2"/>
      <c r="AG10" s="2"/>
      <c r="AH10" s="2"/>
      <c r="AI10" s="2"/>
      <c r="AJ10" s="2"/>
      <c r="AK10" s="2"/>
      <c r="AL10" s="67">
        <f>データ!$U$6</f>
        <v>4070</v>
      </c>
      <c r="AM10" s="67"/>
      <c r="AN10" s="67"/>
      <c r="AO10" s="67"/>
      <c r="AP10" s="67"/>
      <c r="AQ10" s="67"/>
      <c r="AR10" s="67"/>
      <c r="AS10" s="67"/>
      <c r="AT10" s="66">
        <f>データ!$V$6</f>
        <v>7.15</v>
      </c>
      <c r="AU10" s="66"/>
      <c r="AV10" s="66"/>
      <c r="AW10" s="66"/>
      <c r="AX10" s="66"/>
      <c r="AY10" s="66"/>
      <c r="AZ10" s="66"/>
      <c r="BA10" s="66"/>
      <c r="BB10" s="66">
        <f>データ!$W$6</f>
        <v>569.23</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113</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0iqoCvjbBPv+mdzCD/H9OlT2s05ieUcwmjL5foKN82V0Lrh377+a6wYW8Y8nSKEU/cXaUqxIz2cagcRFKOjFqQ==" saltValue="kT8L4BqpPmwy5RuOkHAoZ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434329</v>
      </c>
      <c r="D6" s="34">
        <f t="shared" si="3"/>
        <v>47</v>
      </c>
      <c r="E6" s="34">
        <f t="shared" si="3"/>
        <v>1</v>
      </c>
      <c r="F6" s="34">
        <f t="shared" si="3"/>
        <v>0</v>
      </c>
      <c r="G6" s="34">
        <f t="shared" si="3"/>
        <v>0</v>
      </c>
      <c r="H6" s="34" t="str">
        <f t="shared" si="3"/>
        <v>熊本県　西原村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60.38</v>
      </c>
      <c r="Q6" s="35">
        <f t="shared" si="3"/>
        <v>2112</v>
      </c>
      <c r="R6" s="35">
        <f t="shared" si="3"/>
        <v>6764</v>
      </c>
      <c r="S6" s="35">
        <f t="shared" si="3"/>
        <v>77.22</v>
      </c>
      <c r="T6" s="35">
        <f t="shared" si="3"/>
        <v>87.59</v>
      </c>
      <c r="U6" s="35">
        <f t="shared" si="3"/>
        <v>4070</v>
      </c>
      <c r="V6" s="35">
        <f t="shared" si="3"/>
        <v>7.15</v>
      </c>
      <c r="W6" s="35">
        <f t="shared" si="3"/>
        <v>569.23</v>
      </c>
      <c r="X6" s="36">
        <f>IF(X7="",NA(),X7)</f>
        <v>118.6</v>
      </c>
      <c r="Y6" s="36">
        <f t="shared" ref="Y6:AG6" si="4">IF(Y7="",NA(),Y7)</f>
        <v>76.62</v>
      </c>
      <c r="Z6" s="36">
        <f t="shared" si="4"/>
        <v>60.22</v>
      </c>
      <c r="AA6" s="36">
        <f t="shared" si="4"/>
        <v>84.29</v>
      </c>
      <c r="AB6" s="36">
        <f t="shared" si="4"/>
        <v>94.92</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275.95999999999998</v>
      </c>
      <c r="BF6" s="36">
        <f t="shared" ref="BF6:BN6" si="7">IF(BF7="",NA(),BF7)</f>
        <v>449.86</v>
      </c>
      <c r="BG6" s="36">
        <f t="shared" si="7"/>
        <v>460.18</v>
      </c>
      <c r="BH6" s="36">
        <f t="shared" si="7"/>
        <v>443.03</v>
      </c>
      <c r="BI6" s="36">
        <f t="shared" si="7"/>
        <v>377.84</v>
      </c>
      <c r="BJ6" s="36">
        <f t="shared" si="7"/>
        <v>1134.67</v>
      </c>
      <c r="BK6" s="36">
        <f t="shared" si="7"/>
        <v>1144.79</v>
      </c>
      <c r="BL6" s="36">
        <f t="shared" si="7"/>
        <v>1061.58</v>
      </c>
      <c r="BM6" s="36">
        <f t="shared" si="7"/>
        <v>1007.7</v>
      </c>
      <c r="BN6" s="36">
        <f t="shared" si="7"/>
        <v>1018.52</v>
      </c>
      <c r="BO6" s="35" t="str">
        <f>IF(BO7="","",IF(BO7="-","【-】","【"&amp;SUBSTITUTE(TEXT(BO7,"#,##0.00"),"-","△")&amp;"】"))</f>
        <v>【1,084.05】</v>
      </c>
      <c r="BP6" s="36">
        <f>IF(BP7="",NA(),BP7)</f>
        <v>116.66</v>
      </c>
      <c r="BQ6" s="36">
        <f t="shared" ref="BQ6:BY6" si="8">IF(BQ7="",NA(),BQ7)</f>
        <v>31.11</v>
      </c>
      <c r="BR6" s="36">
        <f t="shared" si="8"/>
        <v>23.05</v>
      </c>
      <c r="BS6" s="36">
        <f t="shared" si="8"/>
        <v>83.9</v>
      </c>
      <c r="BT6" s="36">
        <f t="shared" si="8"/>
        <v>90.67</v>
      </c>
      <c r="BU6" s="36">
        <f t="shared" si="8"/>
        <v>40.6</v>
      </c>
      <c r="BV6" s="36">
        <f t="shared" si="8"/>
        <v>56.04</v>
      </c>
      <c r="BW6" s="36">
        <f t="shared" si="8"/>
        <v>58.52</v>
      </c>
      <c r="BX6" s="36">
        <f t="shared" si="8"/>
        <v>59.22</v>
      </c>
      <c r="BY6" s="36">
        <f t="shared" si="8"/>
        <v>58.79</v>
      </c>
      <c r="BZ6" s="35" t="str">
        <f>IF(BZ7="","",IF(BZ7="-","【-】","【"&amp;SUBSTITUTE(TEXT(BZ7,"#,##0.00"),"-","△")&amp;"】"))</f>
        <v>【53.46】</v>
      </c>
      <c r="CA6" s="36">
        <f>IF(CA7="",NA(),CA7)</f>
        <v>102.5</v>
      </c>
      <c r="CB6" s="36">
        <f t="shared" ref="CB6:CJ6" si="9">IF(CB7="",NA(),CB7)</f>
        <v>393.88</v>
      </c>
      <c r="CC6" s="36">
        <f t="shared" si="9"/>
        <v>532.86</v>
      </c>
      <c r="CD6" s="36">
        <f t="shared" si="9"/>
        <v>144.37</v>
      </c>
      <c r="CE6" s="36">
        <f t="shared" si="9"/>
        <v>134.36000000000001</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72.56</v>
      </c>
      <c r="CM6" s="36">
        <f t="shared" ref="CM6:CU6" si="10">IF(CM7="",NA(),CM7)</f>
        <v>68.92</v>
      </c>
      <c r="CN6" s="36">
        <f t="shared" si="10"/>
        <v>74.77</v>
      </c>
      <c r="CO6" s="36">
        <f t="shared" si="10"/>
        <v>66.94</v>
      </c>
      <c r="CP6" s="36">
        <f t="shared" si="10"/>
        <v>64.83</v>
      </c>
      <c r="CQ6" s="36">
        <f t="shared" si="10"/>
        <v>57.29</v>
      </c>
      <c r="CR6" s="36">
        <f t="shared" si="10"/>
        <v>55.9</v>
      </c>
      <c r="CS6" s="36">
        <f t="shared" si="10"/>
        <v>57.3</v>
      </c>
      <c r="CT6" s="36">
        <f t="shared" si="10"/>
        <v>56.76</v>
      </c>
      <c r="CU6" s="36">
        <f t="shared" si="10"/>
        <v>56.04</v>
      </c>
      <c r="CV6" s="35" t="str">
        <f>IF(CV7="","",IF(CV7="-","【-】","【"&amp;SUBSTITUTE(TEXT(CV7,"#,##0.00"),"-","△")&amp;"】"))</f>
        <v>【54.90】</v>
      </c>
      <c r="CW6" s="36">
        <f>IF(CW7="",NA(),CW7)</f>
        <v>83.19</v>
      </c>
      <c r="CX6" s="36">
        <f t="shared" ref="CX6:DF6" si="11">IF(CX7="",NA(),CX7)</f>
        <v>54.59</v>
      </c>
      <c r="CY6" s="36">
        <f t="shared" si="11"/>
        <v>77.37</v>
      </c>
      <c r="CZ6" s="36">
        <f t="shared" si="11"/>
        <v>81.27</v>
      </c>
      <c r="DA6" s="36">
        <f t="shared" si="11"/>
        <v>85.67</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0.54</v>
      </c>
      <c r="EE6" s="36">
        <f t="shared" ref="EE6:EM6" si="14">IF(EE7="",NA(),EE7)</f>
        <v>0.1</v>
      </c>
      <c r="EF6" s="36">
        <f t="shared" si="14"/>
        <v>1.5</v>
      </c>
      <c r="EG6" s="35">
        <f t="shared" si="14"/>
        <v>0</v>
      </c>
      <c r="EH6" s="36">
        <f t="shared" si="14"/>
        <v>1.26</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434329</v>
      </c>
      <c r="D7" s="38">
        <v>47</v>
      </c>
      <c r="E7" s="38">
        <v>1</v>
      </c>
      <c r="F7" s="38">
        <v>0</v>
      </c>
      <c r="G7" s="38">
        <v>0</v>
      </c>
      <c r="H7" s="38" t="s">
        <v>95</v>
      </c>
      <c r="I7" s="38" t="s">
        <v>96</v>
      </c>
      <c r="J7" s="38" t="s">
        <v>97</v>
      </c>
      <c r="K7" s="38" t="s">
        <v>98</v>
      </c>
      <c r="L7" s="38" t="s">
        <v>99</v>
      </c>
      <c r="M7" s="38" t="s">
        <v>100</v>
      </c>
      <c r="N7" s="39" t="s">
        <v>101</v>
      </c>
      <c r="O7" s="39" t="s">
        <v>102</v>
      </c>
      <c r="P7" s="39">
        <v>60.38</v>
      </c>
      <c r="Q7" s="39">
        <v>2112</v>
      </c>
      <c r="R7" s="39">
        <v>6764</v>
      </c>
      <c r="S7" s="39">
        <v>77.22</v>
      </c>
      <c r="T7" s="39">
        <v>87.59</v>
      </c>
      <c r="U7" s="39">
        <v>4070</v>
      </c>
      <c r="V7" s="39">
        <v>7.15</v>
      </c>
      <c r="W7" s="39">
        <v>569.23</v>
      </c>
      <c r="X7" s="39">
        <v>118.6</v>
      </c>
      <c r="Y7" s="39">
        <v>76.62</v>
      </c>
      <c r="Z7" s="39">
        <v>60.22</v>
      </c>
      <c r="AA7" s="39">
        <v>84.29</v>
      </c>
      <c r="AB7" s="39">
        <v>94.92</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275.95999999999998</v>
      </c>
      <c r="BF7" s="39">
        <v>449.86</v>
      </c>
      <c r="BG7" s="39">
        <v>460.18</v>
      </c>
      <c r="BH7" s="39">
        <v>443.03</v>
      </c>
      <c r="BI7" s="39">
        <v>377.84</v>
      </c>
      <c r="BJ7" s="39">
        <v>1134.67</v>
      </c>
      <c r="BK7" s="39">
        <v>1144.79</v>
      </c>
      <c r="BL7" s="39">
        <v>1061.58</v>
      </c>
      <c r="BM7" s="39">
        <v>1007.7</v>
      </c>
      <c r="BN7" s="39">
        <v>1018.52</v>
      </c>
      <c r="BO7" s="39">
        <v>1084.05</v>
      </c>
      <c r="BP7" s="39">
        <v>116.66</v>
      </c>
      <c r="BQ7" s="39">
        <v>31.11</v>
      </c>
      <c r="BR7" s="39">
        <v>23.05</v>
      </c>
      <c r="BS7" s="39">
        <v>83.9</v>
      </c>
      <c r="BT7" s="39">
        <v>90.67</v>
      </c>
      <c r="BU7" s="39">
        <v>40.6</v>
      </c>
      <c r="BV7" s="39">
        <v>56.04</v>
      </c>
      <c r="BW7" s="39">
        <v>58.52</v>
      </c>
      <c r="BX7" s="39">
        <v>59.22</v>
      </c>
      <c r="BY7" s="39">
        <v>58.79</v>
      </c>
      <c r="BZ7" s="39">
        <v>53.46</v>
      </c>
      <c r="CA7" s="39">
        <v>102.5</v>
      </c>
      <c r="CB7" s="39">
        <v>393.88</v>
      </c>
      <c r="CC7" s="39">
        <v>532.86</v>
      </c>
      <c r="CD7" s="39">
        <v>144.37</v>
      </c>
      <c r="CE7" s="39">
        <v>134.36000000000001</v>
      </c>
      <c r="CF7" s="39">
        <v>440.03</v>
      </c>
      <c r="CG7" s="39">
        <v>304.35000000000002</v>
      </c>
      <c r="CH7" s="39">
        <v>296.3</v>
      </c>
      <c r="CI7" s="39">
        <v>292.89999999999998</v>
      </c>
      <c r="CJ7" s="39">
        <v>298.25</v>
      </c>
      <c r="CK7" s="39">
        <v>300.47000000000003</v>
      </c>
      <c r="CL7" s="39">
        <v>72.56</v>
      </c>
      <c r="CM7" s="39">
        <v>68.92</v>
      </c>
      <c r="CN7" s="39">
        <v>74.77</v>
      </c>
      <c r="CO7" s="39">
        <v>66.94</v>
      </c>
      <c r="CP7" s="39">
        <v>64.83</v>
      </c>
      <c r="CQ7" s="39">
        <v>57.29</v>
      </c>
      <c r="CR7" s="39">
        <v>55.9</v>
      </c>
      <c r="CS7" s="39">
        <v>57.3</v>
      </c>
      <c r="CT7" s="39">
        <v>56.76</v>
      </c>
      <c r="CU7" s="39">
        <v>56.04</v>
      </c>
      <c r="CV7" s="39">
        <v>54.9</v>
      </c>
      <c r="CW7" s="39">
        <v>83.19</v>
      </c>
      <c r="CX7" s="39">
        <v>54.59</v>
      </c>
      <c r="CY7" s="39">
        <v>77.37</v>
      </c>
      <c r="CZ7" s="39">
        <v>81.27</v>
      </c>
      <c r="DA7" s="39">
        <v>85.67</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0.54</v>
      </c>
      <c r="EE7" s="39">
        <v>0.1</v>
      </c>
      <c r="EF7" s="39">
        <v>1.5</v>
      </c>
      <c r="EG7" s="39">
        <v>0</v>
      </c>
      <c r="EH7" s="39">
        <v>1.26</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2020-12-04T02:22:46Z</dcterms:created>
  <dcterms:modified xsi:type="dcterms:W3CDTF">2021-01-31T04:36:12Z</dcterms:modified>
  <cp:category/>
</cp:coreProperties>
</file>