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15360" windowHeight="7635" firstSheet="4"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 sheetId="18" r:id="rId15"/>
    <sheet name="ストック情報分析①" sheetId="19" r:id="rId16"/>
    <sheet name="ストック情報分析②" sheetId="20"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s="1"/>
  <c r="U35" i="10" s="1"/>
  <c r="U36"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<sst xmlns="http://schemas.openxmlformats.org/spreadsheetml/2006/main" count="1152" uniqueCount="632">
  <si>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</si>
  <si>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</si>
  <si>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</si>
  <si>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</si>
  <si>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</si>
  <si>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</si>
  <si>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</si>
  <si>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</si>
  <si>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</si>
  <si>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</si>
  <si>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</si>
  <si>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</si>
  <si>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</si>
  <si>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</si>
  <si>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</si>
  <si>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</si>
  <si>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</si>
  <si>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</si>
  <si>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</si>
  <si>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</si>
  <si>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</si>
  <si>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</si>
  <si>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</si>
  <si>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</si>
  <si>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</si>
  <si>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</si>
  <si>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</si>
  <si>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</si>
  <si>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</si>
  <si>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</si>
  <si>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</si>
  <si>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</si>
  <si>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</si>
  <si>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</si>
  <si>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</si>
  <si>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</si>
  <si>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</si>
  <si>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</si>
  <si>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</si>
  <si>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</si>
  <si>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</si>
  <si>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</si>
  <si>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</si>
  <si>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</si>
  <si>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</si>
  <si>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</si>
  <si>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</si>
  <si>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</si>
  <si>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</si>
  <si>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</si>
  <si>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</si>
  <si>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</si>
  <si>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</si>
  <si>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</si>
  <si>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</si>
  <si>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</si>
  <si>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</si>
  <si>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</si>
  <si>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</si>
  <si>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</si>
  <si>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</si>
  <si>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</si>
  <si>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</si>
  <si>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</si>
  <si>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</si>
  <si>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</si>
  <si>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</si>
  <si>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</si>
  <si>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</si>
  <si>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</si>
  <si>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</si>
  <si>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</si>
  <si>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</si>
  <si>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</si>
  <si>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</si>
  <si>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</si>
  <si>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</si>
  <si>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</si>
  <si>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</si>
  <si>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</si>
  <si>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</si>
  <si>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</si>
  <si>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</si>
  <si>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</si>
  <si>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</si>
  <si>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</si>
  <si>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</si>
  <si>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</si>
  <si>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</si>
  <si>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</si>
  <si>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</si>
  <si>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</si>
  <si>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</si>
  <si>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</si>
  <si>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</si>
  <si>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</si>
  <si>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</si>
  <si>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</si>
  <si>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</si>
  <si>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</si>
  <si>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</si>
  <si>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</si>
  <si>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</si>
  <si>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</si>
  <si>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</si>
  <si>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</si>
  <si>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</si>
  <si>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</si>
  <si>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</si>
  <si>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</si>
  <si>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</si>
  <si>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</si>
  <si>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</si>
  <si>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</si>
  <si>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</si>
  <si>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</si>
  <si>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</si>
  <si>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</si>
  <si>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</si>
  <si>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</si>
  <si>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</si>
  <si>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</si>
  <si>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</si>
  <si>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</si>
  <si>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</si>
  <si>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</si>
  <si>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</si>
  <si>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</si>
  <si>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</si>
  <si>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</si>
  <si>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</si>
  <si>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</si>
  <si>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</si>
  <si>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</si>
  <si>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</si>
  <si>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</si>
  <si>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</si>
  <si>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</si>
  <si>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</si>
  <si>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</si>
  <si>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</si>
  <si>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</si>
  <si>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</si>
  <si>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</si>
  <si>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</si>
  <si>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</si>
  <si>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</si>
  <si>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</si>
  <si>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</si>
  <si>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</si>
  <si>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</si>
  <si>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</si>
  <si>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</si>
  <si>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</si>
  <si>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</si>
  <si>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</si>
  <si>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</si>
  <si>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</si>
  <si>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</si>
  <si>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</si>
  <si>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</si>
  <si>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</si>
  <si>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</si>
  <si>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</si>
  <si>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</si>
  <si>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</si>
  <si>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</si>
  <si>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</si>
  <si>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</si>
  <si>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</si>
  <si>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</si>
  <si>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</si>
  <si>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</si>
  <si>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</si>
  <si>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</si>
  <si>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</si>
  <si>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</si>
  <si>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</si>
  <si>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</si>
  <si>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</si>
  <si>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</si>
  <si>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</si>
  <si>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</si>
  <si>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</si>
  <si>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</si>
  <si>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</si>
  <si>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</si>
  <si>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</si>
  <si>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</si>
  <si>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</si>
  <si>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</si>
  <si>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</si>
  <si>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</si>
  <si>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</si>
  <si>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</si>
  <si>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</si>
  <si>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</si>
  <si>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</si>
  <si>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</si>
  <si>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</si>
  <si>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</si>
  <si>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</si>
  <si>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</si>
  <si>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</si>
  <si>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</si>
  <si>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</si>
  <si>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</si>
  <si>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</si>
  <si>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</si>
  <si>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</si>
  <si>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</si>
  <si>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</si>
  <si>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</si>
  <si>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</si>
  <si>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</si>
  <si>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</si>
  <si>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</si>
  <si>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</si>
  <si>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</si>
  <si>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熊本県山江村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</si>
  <si>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</si>
  <si>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</si>
  <si>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</si>
  <si>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</si>
  <si>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</si>
  <si>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</si>
  <si>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</si>
  <si>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</si>
  <si>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</si>
  <si>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</si>
  <si>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</si>
  <si>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</si>
  <si>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</si>
  <si>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</si>
  <si>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</si>
  <si>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</si>
  <si>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</si>
  <si>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</si>
  <si>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</si>
  <si>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</si>
  <si>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</si>
  <si>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</si>
  <si>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</si>
  <si>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</si>
  <si>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</si>
  <si>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</si>
  <si>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</si>
  <si>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</si>
  <si>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</si>
  <si>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</si>
  <si>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</si>
  <si>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</si>
  <si>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</si>
  <si>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</si>
  <si>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</si>
  <si>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</si>
  <si>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</si>
  <si>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</si>
  <si>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</si>
  <si>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</si>
  <si>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</si>
  <si>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</si>
  <si>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</si>
  <si>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</si>
  <si>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</si>
  <si>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</si>
  <si>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</si>
  <si>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</si>
  <si>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</si>
  <si>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</si>
  <si>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</si>
  <si>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</si>
  <si>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</si>
  <si>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</si>
  <si>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</si>
  <si>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</si>
  <si>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</si>
  <si>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</si>
  <si>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</si>
  <si>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</si>
  <si>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</si>
  <si>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</si>
  <si>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</si>
  <si>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</si>
  <si>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</si>
  <si>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</si>
  <si>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</si>
  <si>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</si>
  <si>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</si>
  <si>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</si>
  <si>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</si>
  <si>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</si>
  <si>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</si>
  <si>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</si>
  <si>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</si>
  <si>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</si>
  <si>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</si>
  <si>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</si>
  <si>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</si>
  <si>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</si>
  <si>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</si>
  <si>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</si>
  <si>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</si>
  <si>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</si>
  <si>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</si>
  <si>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</si>
  <si>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</si>
  <si>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</si>
  <si>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</si>
  <si>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</si>
  <si>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</si>
  <si>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</si>
  <si>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</si>
  <si>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</si>
  <si>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</si>
  <si>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</si>
  <si>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</si>
  <si>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</si>
  <si>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</si>
  <si>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</si>
  <si>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</si>
  <si>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</si>
  <si>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</si>
  <si>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</si>
  <si>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</si>
  <si>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</si>
  <si>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</si>
  <si>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</si>
  <si>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</si>
  <si>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</si>
  <si>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</si>
  <si>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</si>
  <si>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</si>
  <si>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</si>
  <si>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</si>
  <si>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</si>
  <si>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</si>
  <si>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</si>
  <si>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</si>
  <si>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</si>
  <si>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</si>
  <si>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</si>
  <si>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</si>
  <si>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</si>
  <si>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</si>
  <si>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</si>
  <si>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</si>
  <si>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</si>
  <si>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</si>
  <si>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</si>
  <si>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</si>
  <si>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</si>
  <si>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</si>
  <si>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</si>
  <si>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</si>
  <si>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</si>
  <si>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</si>
  <si>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</si>
  <si>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</si>
  <si>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</si>
  <si>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</si>
  <si>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</si>
  <si>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</si>
  <si>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</si>
  <si>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</si>
  <si>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</si>
  <si>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</si>
  <si>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</si>
  <si>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熊本県山江村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</si>
  <si>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</si>
  <si>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</si>
  <si>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</si>
  <si>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</si>
  <si>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</si>
  <si>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</si>
  <si>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</si>
  <si>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</si>
  <si>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</si>
  <si>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</si>
  <si>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</si>
  <si>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</si>
  <si>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</si>
  <si>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</si>
  <si>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</si>
  <si>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</si>
  <si>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</si>
  <si>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</si>
  <si>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</si>
  <si>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</si>
  <si>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</si>
  <si>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</si>
  <si>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</si>
  <si>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</si>
  <si>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</si>
  <si>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</si>
  <si>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</si>
  <si>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</si>
  <si>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</si>
  <si>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</si>
  <si>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</si>
  <si>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</si>
  <si>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</si>
  <si>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</si>
  <si>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</si>
  <si>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</si>
  <si>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</si>
  <si>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</si>
  <si>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</si>
  <si>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</si>
  <si>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</si>
  <si>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</si>
  <si>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</si>
  <si>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</si>
  <si>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</si>
  <si>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</si>
  <si>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</si>
  <si>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</si>
  <si>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</si>
  <si>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</si>
  <si>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</si>
  <si>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</si>
  <si>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</si>
  <si>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</si>
  <si>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</si>
  <si>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</si>
  <si>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</si>
  <si>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</si>
  <si>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</si>
  <si>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</si>
  <si>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</si>
  <si>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</si>
  <si>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</si>
  <si>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</si>
  <si>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</si>
  <si>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</si>
  <si>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</si>
  <si>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</si>
  <si>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</si>
  <si>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</si>
  <si>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</si>
  <si>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</si>
  <si>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</si>
  <si>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</si>
  <si>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</si>
  <si>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</si>
  <si>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</si>
  <si>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</si>
  <si>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</si>
  <si>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</si>
  <si>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</si>
  <si>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</si>
  <si>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</si>
  <si>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</si>
  <si>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</si>
  <si>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</si>
  <si>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</si>
  <si>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</si>
  <si>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</si>
  <si>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</si>
  <si>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</si>
  <si>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</si>
  <si>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</si>
  <si>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</si>
  <si>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</si>
  <si>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</si>
  <si>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</si>
  <si>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</si>
  <si>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</si>
  <si>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</si>
  <si>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</si>
  <si>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</si>
  <si>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</si>
  <si>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</si>
  <si>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</si>
  <si>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</si>
  <si>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</si>
  <si>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</si>
  <si>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</si>
  <si>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</si>
  <si>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</si>
  <si>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</si>
  <si>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</si>
  <si>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</si>
  <si>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</si>
  <si>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</si>
  <si>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</si>
  <si>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農業集落排水事業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</si>
  <si>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</si>
  <si>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</si>
  <si>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</si>
  <si>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</si>
  <si>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</si>
  <si>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</si>
  <si>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</si>
  <si>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</si>
  <si>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</si>
  <si>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</si>
  <si>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</si>
  <si>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</si>
  <si>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</si>
  <si>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</si>
  <si>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</si>
  <si>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</si>
  <si>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</si>
  <si>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</si>
  <si>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</si>
  <si>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</si>
  <si>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</si>
  <si>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</si>
  <si>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</si>
  <si>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</si>
  <si>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</si>
  <si>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</si>
  <si>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</si>
  <si>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</si>
  <si>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</si>
  <si>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</si>
  <si>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</si>
  <si>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</si>
  <si>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</si>
  <si>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</si>
  <si>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</si>
  <si>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</si>
  <si>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</si>
  <si>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</si>
  <si>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</si>
  <si>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</si>
  <si>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</si>
  <si>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</si>
  <si>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</si>
  <si>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</si>
  <si>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</si>
  <si>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</si>
  <si>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</si>
  <si>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</si>
  <si>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</si>
  <si>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</si>
  <si>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</si>
  <si>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</si>
  <si>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</si>
  <si>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</si>
  <si>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</si>
  <si>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</si>
  <si>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</si>
  <si>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</si>
  <si>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</si>
  <si>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</si>
  <si>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</si>
  <si>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</si>
  <si>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</si>
  <si>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</si>
  <si>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</si>
  <si>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</si>
  <si>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</si>
  <si>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</si>
  <si>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</si>
  <si>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</si>
  <si>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</si>
  <si>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</si>
  <si>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</si>
  <si>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</si>
  <si>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</si>
  <si>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</si>
  <si>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</si>
  <si>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</si>
  <si>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</si>
  <si>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</si>
  <si>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</si>
  <si>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</si>
  <si>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</si>
  <si>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</si>
  <si>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</si>
  <si>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</si>
  <si>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</si>
  <si>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</si>
  <si>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</si>
  <si>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4.27</t>
  </si>
  <si>
    <t>▲ 0.24</t>
  </si>
  <si>
    <t>▲ 6.25</t>
  </si>
  <si>
    <t>▲ 3.65</t>
  </si>
  <si>
    <t>後期高齢者医療事業</t>
  </si>
  <si>
    <t>▲ 0.13</t>
  </si>
  <si>
    <t>▲ 0.20</t>
  </si>
  <si>
    <t>▲ 0.19</t>
  </si>
  <si>
    <t>一般会計</t>
  </si>
  <si>
    <t>国民健康保険事業</t>
  </si>
  <si>
    <t>介護保険事業</t>
  </si>
  <si>
    <t>農業集落排水事業</t>
  </si>
  <si>
    <t>簡易水道事業</t>
  </si>
  <si>
    <t>その他会計（赤字）</t>
  </si>
  <si>
    <t>その他会計（黒字）</t>
  </si>
  <si>
    <t>H25末</t>
    <phoneticPr fontId="5"/>
  </si>
  <si>
    <t>H26末</t>
    <phoneticPr fontId="5"/>
  </si>
  <si>
    <t>H27末</t>
    <phoneticPr fontId="5"/>
  </si>
  <si>
    <t>H28末</t>
    <phoneticPr fontId="5"/>
  </si>
  <si>
    <t>H29末</t>
    <phoneticPr fontId="5"/>
  </si>
  <si>
    <t>村有施設整備基金</t>
    <rPh sb="0" eb="2">
      <t>ソンユウ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</si>
  <si>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</si>
  <si>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庁舎改築基金</t>
    <rPh sb="0" eb="2">
      <t>チョウシャ</t>
    </rPh>
    <rPh sb="2" eb="4">
      <t>カイチク</t>
    </rPh>
    <rPh sb="4" eb="6">
      <t>キキン</t>
    </rPh>
    <phoneticPr fontId="2"/>
  </si>
  <si>
    <t>学校建築基金</t>
    <rPh sb="0" eb="2">
      <t>ガッコウ</t>
    </rPh>
    <rPh sb="2" eb="4">
      <t>ケンチク</t>
    </rPh>
    <rPh sb="4" eb="6">
      <t>キキン</t>
    </rPh>
    <phoneticPr fontId="2"/>
  </si>
  <si>
    <t>川辺川土地改良事業基金</t>
    <rPh sb="0" eb="3">
      <t>カワベガワ</t>
    </rPh>
    <rPh sb="3" eb="5">
      <t>トチ</t>
    </rPh>
    <rPh sb="5" eb="7">
      <t>カイリョウ</t>
    </rPh>
    <rPh sb="7" eb="9">
      <t>ジギョウ</t>
    </rPh>
    <rPh sb="9" eb="11">
      <t>キキン</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</si>
  <si>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</si>
  <si>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</si>
  <si>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</si>
  <si>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</si>
  <si>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</si>
  <si>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</si>
  <si>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</si>
  <si>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</si>
  <si>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</si>
  <si>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</si>
  <si>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</si>
  <si>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株式会社やまえ</t>
    <rPh sb="0" eb="4">
      <t>カブシキガイシャ</t>
    </rPh>
    <phoneticPr fontId="2"/>
  </si>
  <si>
    <t>くま川鉄道株式会社</t>
    <rPh sb="2" eb="3">
      <t>カワ</t>
    </rPh>
    <rPh sb="3" eb="5">
      <t>テツドウ</t>
    </rPh>
    <rPh sb="5" eb="9">
      <t>カブシキガイシャ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</si>
  <si>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</si>
  <si>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</si>
  <si>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</si>
  <si>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</si>
  <si>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</si>
  <si>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</si>
  <si>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</si>
  <si>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ここ3か年は将来負担比率が発生していない状況にある。</t>
    <rPh sb="4" eb="5">
      <t>ネン</t>
    </rPh>
    <rPh sb="6" eb="8">
      <t>ショウライ</t>
    </rPh>
    <rPh sb="8" eb="10">
      <t>フタン</t>
    </rPh>
    <rPh sb="10" eb="12">
      <t>ヒリツ</t>
    </rPh>
    <rPh sb="13" eb="15">
      <t>ハッセイ</t>
    </rPh>
    <rPh sb="20" eb="22">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</si>
  <si>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</si>
  <si>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</si>
  <si>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</si>
  <si>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</si>
  <si>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</si>
  <si>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</si>
  <si>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で推移してきたが、平成27年度より類似団体平均値を上回っている。これは、公営企業会計の元利償還金が上昇したことが主な要因である。また、将来負担比率は平成26年度以降０％で推移しており、今後も計画的に地方債発行の平準化を図り、健全な財政運営に努める。</t>
    <rPh sb="0" eb="2">
      <t>ジッシツ</t>
    </rPh>
    <rPh sb="2" eb="5">
      <t>コウサイヒ</t>
    </rPh>
    <rPh sb="5" eb="7">
      <t>ヒリツ</t>
    </rPh>
    <rPh sb="8" eb="10">
      <t>ルイジ</t>
    </rPh>
    <rPh sb="10" eb="12">
      <t>ダンタイ</t>
    </rPh>
    <rPh sb="13" eb="15">
      <t>ヒカク</t>
    </rPh>
    <rPh sb="17" eb="18">
      <t>ヒク</t>
    </rPh>
    <rPh sb="19" eb="21">
      <t>スイジュン</t>
    </rPh>
    <rPh sb="22" eb="24">
      <t>スイイ</t>
    </rPh>
    <rPh sb="30" eb="32">
      <t>ヘイセイ</t>
    </rPh>
    <rPh sb="34" eb="36">
      <t>ネンド</t>
    </rPh>
    <rPh sb="38" eb="40">
      <t>ルイジ</t>
    </rPh>
    <rPh sb="40" eb="42">
      <t>ダンタイ</t>
    </rPh>
    <rPh sb="42" eb="44">
      <t>ヘイキン</t>
    </rPh>
    <rPh sb="44" eb="45">
      <t>アタイ</t>
    </rPh>
    <rPh sb="46" eb="48">
      <t>ウワマワ</t>
    </rPh>
    <rPh sb="57" eb="59">
      <t>コウエイ</t>
    </rPh>
    <rPh sb="59" eb="61">
      <t>キギョウ</t>
    </rPh>
    <rPh sb="61" eb="63">
      <t>カイケイ</t>
    </rPh>
    <rPh sb="64" eb="66">
      <t>ガンリ</t>
    </rPh>
    <rPh sb="66" eb="68">
      <t>ショウカン</t>
    </rPh>
    <rPh sb="68" eb="69">
      <t>キン</t>
    </rPh>
    <rPh sb="70" eb="72">
      <t>ジョウショウ</t>
    </rPh>
    <rPh sb="77" eb="78">
      <t>オモ</t>
    </rPh>
    <rPh sb="79" eb="81">
      <t>ヨウイン</t>
    </rPh>
    <rPh sb="88" eb="90">
      <t>ショウライ</t>
    </rPh>
    <rPh sb="90" eb="92">
      <t>フタン</t>
    </rPh>
    <rPh sb="92" eb="94">
      <t>ヒリツ</t>
    </rPh>
    <rPh sb="95" eb="97">
      <t>ヘイセイ</t>
    </rPh>
    <rPh sb="99" eb="101">
      <t>ネンド</t>
    </rPh>
    <rPh sb="101" eb="103">
      <t>イコウ</t>
    </rPh>
    <rPh sb="106" eb="108">
      <t>スイイ</t>
    </rPh>
    <rPh sb="113" eb="115">
      <t>コンゴ</t>
    </rPh>
    <rPh sb="116" eb="119">
      <t>ケイカクテキ</t>
    </rPh>
    <rPh sb="120" eb="123">
      <t>チホウサイ</t>
    </rPh>
    <rPh sb="123" eb="125">
      <t>ハッコウ</t>
    </rPh>
    <rPh sb="126" eb="129">
      <t>ヘイジュンカ</t>
    </rPh>
    <rPh sb="130" eb="131">
      <t>ハカ</t>
    </rPh>
    <rPh sb="133" eb="135">
      <t>ケンゼン</t>
    </rPh>
    <rPh sb="136" eb="138">
      <t>ザイセイ</t>
    </rPh>
    <rPh sb="138" eb="140">
      <t>ウンエイ</t>
    </rPh>
    <rPh sb="141" eb="142">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</si>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</sst>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C388-4ECF-B3C9-A1A5CCDE6F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82245</c:v>
                </c:pt>
                <c:pt idx="1">
                  <c:v>56129</c:v>
                </c:pt>
                <c:pt idx="2">
                  <c:v>157392</c:v>
                </c:pt>
                <c:pt idx="3">
                  <c:v>133002</c:v>
                </c:pt>
                <c:pt idx="4">
                  <c:v>118261</c:v>
                </c:pt>
              </c:numCache>
            </c:numRef>
          </c:val>
          <c:smooth val="0"/>
          <c:extLst>
            <c:ext xmlns:c16="http://schemas.microsoft.com/office/drawing/2014/chart" uri="{C3380CC4-5D6E-409C-BE32-E72D297353CC}">
              <c16:uniqueId val="{00000001-C388-4ECF-B3C9-A1A5CCDE6F20}"/>
            </c:ext>
          </c:extLst>
        </c:ser>
        <c:dLbls>
          <c:showLegendKey val="0"/>
          <c:showVal val="0"/>
          <c:showCatName val="0"/>
          <c:showSerName val="0"/>
          <c:showPercent val="0"/>
          <c:showBubbleSize val="0"/>
        </c:dLbls>
        <c:marker val="1"/>
        <c:smooth val="0"/>
        <c:axId val="149518208"/>
        <c:axId val="149528576"/>
      </c:lineChart>
      <c:catAx>
        <c:axId val="149518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28576"/>
        <c:crosses val="autoZero"/>
        <c:auto val="1"/>
        <c:lblAlgn val="ctr"/>
        <c:lblOffset val="100"/>
        <c:tickLblSkip val="1"/>
        <c:tickMarkSkip val="1"/>
        <c:noMultiLvlLbl val="0"/>
      </c:catAx>
      <c:valAx>
        <c:axId val="14952857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518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12.03</c:v>
                </c:pt>
                <c:pt idx="1">
                  <c:v>13.45</c:v>
                </c:pt>
                <c:pt idx="2">
                  <c:v>15.06</c:v>
                </c:pt>
                <c:pt idx="3">
                  <c:v>10.09</c:v>
                </c:pt>
                <c:pt idx="4">
                  <c:v>11</c:v>
                </c:pt>
              </c:numCache>
            </c:numRef>
          </c:val>
          <c:extLst>
            <c:ext xmlns:c16="http://schemas.microsoft.com/office/drawing/2014/chart" uri="{C3380CC4-5D6E-409C-BE32-E72D297353CC}">
              <c16:uniqueId val="{00000000-C508-4CE7-B1B9-4FF2296CBB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52.43</c:v>
                </c:pt>
                <c:pt idx="1">
                  <c:v>53.03</c:v>
                </c:pt>
                <c:pt idx="2">
                  <c:v>52.84</c:v>
                </c:pt>
                <c:pt idx="3">
                  <c:v>53.16</c:v>
                </c:pt>
                <c:pt idx="4">
                  <c:v>48.96</c:v>
                </c:pt>
              </c:numCache>
            </c:numRef>
          </c:val>
          <c:extLst>
            <c:ext xmlns:c16="http://schemas.microsoft.com/office/drawing/2014/chart" uri="{C3380CC4-5D6E-409C-BE32-E72D297353CC}">
              <c16:uniqueId val="{00000001-C508-4CE7-B1B9-4FF2296CBBF5}"/>
            </c:ext>
          </c:extLst>
        </c:ser>
        <c:dLbls>
          <c:showLegendKey val="0"/>
          <c:showVal val="0"/>
          <c:showCatName val="0"/>
          <c:showSerName val="0"/>
          <c:showPercent val="0"/>
          <c:showBubbleSize val="0"/>
        </c:dLbls>
        <c:gapWidth val="250"/>
        <c:overlap val="100"/>
        <c:axId val="160833536"/>
        <c:axId val="160835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-4.2699999999999996</c:v>
                </c:pt>
                <c:pt idx="1">
                  <c:v>3.59</c:v>
                </c:pt>
                <c:pt idx="2">
                  <c:v>-0.24</c:v>
                </c:pt>
                <c:pt idx="3">
                  <c:v>-6.25</c:v>
                </c:pt>
                <c:pt idx="4">
                  <c:v>-3.65</c:v>
                </c:pt>
              </c:numCache>
            </c:numRef>
          </c:val>
          <c:smooth val="0"/>
          <c:extLst>
            <c:ext xmlns:c16="http://schemas.microsoft.com/office/drawing/2014/chart" uri="{C3380CC4-5D6E-409C-BE32-E72D297353CC}">
              <c16:uniqueId val="{00000002-C508-4CE7-B1B9-4FF2296CBBF5}"/>
            </c:ext>
          </c:extLst>
        </c:ser>
        <c:dLbls>
          <c:showLegendKey val="0"/>
          <c:showVal val="0"/>
          <c:showCatName val="0"/>
          <c:showSerName val="0"/>
          <c:showPercent val="0"/>
          <c:showBubbleSize val="0"/>
        </c:dLbls>
        <c:marker val="1"/>
        <c:smooth val="0"/>
        <c:axId val="160833536"/>
        <c:axId val="160835456"/>
      </c:lineChart>
      <c:catAx>
        <c:axId val="16083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0835456"/>
        <c:crosses val="autoZero"/>
        <c:auto val="1"/>
        <c:lblAlgn val="ctr"/>
        <c:lblOffset val="100"/>
        <c:tickLblSkip val="1"/>
        <c:tickMarkSkip val="1"/>
        <c:noMultiLvlLbl val="0"/>
      </c:catAx>
      <c:valAx>
        <c:axId val="16083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833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9F-4F99-9E8B-896034560C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9F-4F99-9E8B-896034560C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9F-4F99-9E8B-896034560C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9F-4F99-9E8B-896034560C66}"/>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0.44</c:v>
                </c:pt>
                <c:pt idx="2">
                  <c:v>#N/A</c:v>
                </c:pt>
                <c:pt idx="3">
                  <c:v>0.38</c:v>
                </c:pt>
                <c:pt idx="4">
                  <c:v>#N/A</c:v>
                </c:pt>
                <c:pt idx="5">
                  <c:v>0.43</c:v>
                </c:pt>
                <c:pt idx="6">
                  <c:v>#N/A</c:v>
                </c:pt>
                <c:pt idx="7">
                  <c:v>0.27</c:v>
                </c:pt>
                <c:pt idx="8">
                  <c:v>#N/A</c:v>
                </c:pt>
                <c:pt idx="9">
                  <c:v>0.19</c:v>
                </c:pt>
              </c:numCache>
            </c:numRef>
          </c:val>
          <c:extLst>
            <c:ext xmlns:c16="http://schemas.microsoft.com/office/drawing/2014/chart" uri="{C3380CC4-5D6E-409C-BE32-E72D297353CC}">
              <c16:uniqueId val="{00000004-119F-4F99-9E8B-896034560C66}"/>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0.42</c:v>
                </c:pt>
                <c:pt idx="2">
                  <c:v>#N/A</c:v>
                </c:pt>
                <c:pt idx="3">
                  <c:v>0.4</c:v>
                </c:pt>
                <c:pt idx="4">
                  <c:v>#N/A</c:v>
                </c:pt>
                <c:pt idx="5">
                  <c:v>0.38</c:v>
                </c:pt>
                <c:pt idx="6">
                  <c:v>#N/A</c:v>
                </c:pt>
                <c:pt idx="7">
                  <c:v>0.31</c:v>
                </c:pt>
                <c:pt idx="8">
                  <c:v>#N/A</c:v>
                </c:pt>
                <c:pt idx="9">
                  <c:v>0.38</c:v>
                </c:pt>
              </c:numCache>
            </c:numRef>
          </c:val>
          <c:extLst>
            <c:ext xmlns:c16="http://schemas.microsoft.com/office/drawing/2014/chart" uri="{C3380CC4-5D6E-409C-BE32-E72D297353CC}">
              <c16:uniqueId val="{00000005-119F-4F99-9E8B-896034560C66}"/>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0.93</c:v>
                </c:pt>
                <c:pt idx="2">
                  <c:v>#N/A</c:v>
                </c:pt>
                <c:pt idx="3">
                  <c:v>2.0299999999999998</c:v>
                </c:pt>
                <c:pt idx="4">
                  <c:v>#N/A</c:v>
                </c:pt>
                <c:pt idx="5">
                  <c:v>2.62</c:v>
                </c:pt>
                <c:pt idx="6">
                  <c:v>#N/A</c:v>
                </c:pt>
                <c:pt idx="7">
                  <c:v>3.96</c:v>
                </c:pt>
                <c:pt idx="8">
                  <c:v>#N/A</c:v>
                </c:pt>
                <c:pt idx="9">
                  <c:v>1.86</c:v>
                </c:pt>
              </c:numCache>
            </c:numRef>
          </c:val>
          <c:extLst>
            <c:ext xmlns:c16="http://schemas.microsoft.com/office/drawing/2014/chart" uri="{C3380CC4-5D6E-409C-BE32-E72D297353CC}">
              <c16:uniqueId val="{00000006-119F-4F99-9E8B-896034560C66}"/>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0.74</c:v>
                </c:pt>
                <c:pt idx="2">
                  <c:v>#N/A</c:v>
                </c:pt>
                <c:pt idx="3">
                  <c:v>0.51</c:v>
                </c:pt>
                <c:pt idx="4">
                  <c:v>#N/A</c:v>
                </c:pt>
                <c:pt idx="5">
                  <c:v>2.1800000000000002</c:v>
                </c:pt>
                <c:pt idx="6">
                  <c:v>#N/A</c:v>
                </c:pt>
                <c:pt idx="7">
                  <c:v>1.91</c:v>
                </c:pt>
                <c:pt idx="8">
                  <c:v>#N/A</c:v>
                </c:pt>
                <c:pt idx="9">
                  <c:v>2.08</c:v>
                </c:pt>
              </c:numCache>
            </c:numRef>
          </c:val>
          <c:extLst>
            <c:ext xmlns:c16="http://schemas.microsoft.com/office/drawing/2014/chart" uri="{C3380CC4-5D6E-409C-BE32-E72D297353CC}">
              <c16:uniqueId val="{00000007-119F-4F99-9E8B-896034560C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12.03</c:v>
                </c:pt>
                <c:pt idx="2">
                  <c:v>#N/A</c:v>
                </c:pt>
                <c:pt idx="3">
                  <c:v>13.44</c:v>
                </c:pt>
                <c:pt idx="4">
                  <c:v>#N/A</c:v>
                </c:pt>
                <c:pt idx="5">
                  <c:v>15.14</c:v>
                </c:pt>
                <c:pt idx="6">
                  <c:v>#N/A</c:v>
                </c:pt>
                <c:pt idx="7">
                  <c:v>10.08</c:v>
                </c:pt>
                <c:pt idx="8">
                  <c:v>#N/A</c:v>
                </c:pt>
                <c:pt idx="9">
                  <c:v>11</c:v>
                </c:pt>
              </c:numCache>
            </c:numRef>
          </c:val>
          <c:extLst>
            <c:ext xmlns:c16="http://schemas.microsoft.com/office/drawing/2014/chart" uri="{C3380CC4-5D6E-409C-BE32-E72D297353CC}">
              <c16:uniqueId val="{00000008-119F-4F99-9E8B-896034560C66}"/>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0.05</c:v>
                </c:pt>
                <c:pt idx="2">
                  <c:v>0.13</c:v>
                </c:pt>
                <c:pt idx="3">
                  <c:v>#N/A</c:v>
                </c:pt>
                <c:pt idx="4">
                  <c:v>#N/A</c:v>
                </c:pt>
                <c:pt idx="5">
                  <c:v>7.0000000000000007E-2</c:v>
                </c:pt>
                <c:pt idx="6">
                  <c:v>0.2</c:v>
                </c:pt>
                <c:pt idx="7">
                  <c:v>#N/A</c:v>
                </c:pt>
                <c:pt idx="8">
                  <c:v>0.19</c:v>
                </c:pt>
                <c:pt idx="9">
                  <c:v>#N/A</c:v>
                </c:pt>
              </c:numCache>
            </c:numRef>
          </c:val>
          <c:extLst>
            <c:ext xmlns:c16="http://schemas.microsoft.com/office/drawing/2014/chart" uri="{C3380CC4-5D6E-409C-BE32-E72D297353CC}">
              <c16:uniqueId val="{00000009-119F-4F99-9E8B-896034560C66}"/>
            </c:ext>
          </c:extLst>
        </c:ser>
        <c:dLbls>
          <c:showLegendKey val="0"/>
          <c:showVal val="0"/>
          <c:showCatName val="0"/>
          <c:showSerName val="0"/>
          <c:showPercent val="0"/>
          <c:showBubbleSize val="0"/>
        </c:dLbls>
        <c:gapWidth val="150"/>
        <c:overlap val="100"/>
        <c:axId val="161218560"/>
        <c:axId val="161220096"/>
      </c:barChart>
      <c:catAx>
        <c:axId val="16121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220096"/>
        <c:crosses val="autoZero"/>
        <c:auto val="1"/>
        <c:lblAlgn val="ctr"/>
        <c:lblOffset val="100"/>
        <c:tickLblSkip val="1"/>
        <c:tickMarkSkip val="1"/>
        <c:noMultiLvlLbl val="0"/>
      </c:catAx>
      <c:valAx>
        <c:axId val="16122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218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464</c:v>
                </c:pt>
                <c:pt idx="5">
                  <c:v>391</c:v>
                </c:pt>
                <c:pt idx="8">
                  <c:v>368</c:v>
                </c:pt>
                <c:pt idx="11">
                  <c:v>371</c:v>
                </c:pt>
                <c:pt idx="14">
                  <c:v>370</c:v>
                </c:pt>
              </c:numCache>
            </c:numRef>
          </c:val>
          <c:extLst>
            <c:ext xmlns:c16="http://schemas.microsoft.com/office/drawing/2014/chart" uri="{C3380CC4-5D6E-409C-BE32-E72D297353CC}">
              <c16:uniqueId val="{00000000-9ECE-42E4-BB56-C628EAABD5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CE-42E4-BB56-C628EAABD5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CE-42E4-BB56-C628EAABD5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c:v>
                </c:pt>
                <c:pt idx="3">
                  <c:v>18</c:v>
                </c:pt>
                <c:pt idx="6">
                  <c:v>19</c:v>
                </c:pt>
                <c:pt idx="9">
                  <c:v>11</c:v>
                </c:pt>
                <c:pt idx="12">
                  <c:v>9</c:v>
                </c:pt>
              </c:numCache>
            </c:numRef>
          </c:val>
          <c:extLst>
            <c:ext xmlns:c16="http://schemas.microsoft.com/office/drawing/2014/chart" uri="{C3380CC4-5D6E-409C-BE32-E72D297353CC}">
              <c16:uniqueId val="{00000003-9ECE-42E4-BB56-C628EAABD5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158</c:v>
                </c:pt>
                <c:pt idx="3">
                  <c:v>178</c:v>
                </c:pt>
                <c:pt idx="6">
                  <c:v>149</c:v>
                </c:pt>
                <c:pt idx="9">
                  <c:v>160</c:v>
                </c:pt>
                <c:pt idx="12">
                  <c:v>161</c:v>
                </c:pt>
              </c:numCache>
            </c:numRef>
          </c:val>
          <c:extLst>
            <c:ext xmlns:c16="http://schemas.microsoft.com/office/drawing/2014/chart" uri="{C3380CC4-5D6E-409C-BE32-E72D297353CC}">
              <c16:uniqueId val="{00000004-9ECE-42E4-BB56-C628EAABD5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CE-42E4-BB56-C628EAABD5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CE-42E4-BB56-C628EAABD5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383</c:v>
                </c:pt>
                <c:pt idx="3">
                  <c:v>353</c:v>
                </c:pt>
                <c:pt idx="6">
                  <c:v>334</c:v>
                </c:pt>
                <c:pt idx="9">
                  <c:v>341</c:v>
                </c:pt>
                <c:pt idx="12">
                  <c:v>373</c:v>
                </c:pt>
              </c:numCache>
            </c:numRef>
          </c:val>
          <c:extLst>
            <c:ext xmlns:c16="http://schemas.microsoft.com/office/drawing/2014/chart" uri="{C3380CC4-5D6E-409C-BE32-E72D297353CC}">
              <c16:uniqueId val="{00000007-9ECE-42E4-BB56-C628EAABD5FE}"/>
            </c:ext>
          </c:extLst>
        </c:ser>
        <c:dLbls>
          <c:showLegendKey val="0"/>
          <c:showVal val="0"/>
          <c:showCatName val="0"/>
          <c:showSerName val="0"/>
          <c:showPercent val="0"/>
          <c:showBubbleSize val="0"/>
        </c:dLbls>
        <c:gapWidth val="100"/>
        <c:overlap val="100"/>
        <c:axId val="154569344"/>
        <c:axId val="15457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95</c:v>
                </c:pt>
                <c:pt idx="2">
                  <c:v>#N/A</c:v>
                </c:pt>
                <c:pt idx="3">
                  <c:v>#N/A</c:v>
                </c:pt>
                <c:pt idx="4">
                  <c:v>158</c:v>
                </c:pt>
                <c:pt idx="5">
                  <c:v>#N/A</c:v>
                </c:pt>
                <c:pt idx="6">
                  <c:v>#N/A</c:v>
                </c:pt>
                <c:pt idx="7">
                  <c:v>134</c:v>
                </c:pt>
                <c:pt idx="8">
                  <c:v>#N/A</c:v>
                </c:pt>
                <c:pt idx="9">
                  <c:v>#N/A</c:v>
                </c:pt>
                <c:pt idx="10">
                  <c:v>141</c:v>
                </c:pt>
                <c:pt idx="11">
                  <c:v>#N/A</c:v>
                </c:pt>
                <c:pt idx="12">
                  <c:v>#N/A</c:v>
                </c:pt>
                <c:pt idx="13">
                  <c:v>173</c:v>
                </c:pt>
                <c:pt idx="14">
                  <c:v>#N/A</c:v>
                </c:pt>
              </c:numCache>
            </c:numRef>
          </c:val>
          <c:smooth val="0"/>
          <c:extLst>
            <c:ext xmlns:c16="http://schemas.microsoft.com/office/drawing/2014/chart" uri="{C3380CC4-5D6E-409C-BE32-E72D297353CC}">
              <c16:uniqueId val="{00000008-9ECE-42E4-BB56-C628EAABD5FE}"/>
            </c:ext>
          </c:extLst>
        </c:ser>
        <c:dLbls>
          <c:showLegendKey val="0"/>
          <c:showVal val="0"/>
          <c:showCatName val="0"/>
          <c:showSerName val="0"/>
          <c:showPercent val="0"/>
          <c:showBubbleSize val="0"/>
        </c:dLbls>
        <c:marker val="1"/>
        <c:smooth val="0"/>
        <c:axId val="154569344"/>
        <c:axId val="154575616"/>
      </c:lineChart>
      <c:catAx>
        <c:axId val="15456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575616"/>
        <c:crosses val="autoZero"/>
        <c:auto val="1"/>
        <c:lblAlgn val="ctr"/>
        <c:lblOffset val="100"/>
        <c:tickLblSkip val="1"/>
        <c:tickMarkSkip val="1"/>
        <c:noMultiLvlLbl val="0"/>
      </c:catAx>
      <c:valAx>
        <c:axId val="15457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56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2778</c:v>
                </c:pt>
                <c:pt idx="5">
                  <c:v>2663</c:v>
                </c:pt>
                <c:pt idx="8">
                  <c:v>2911</c:v>
                </c:pt>
                <c:pt idx="11">
                  <c:v>2584</c:v>
                </c:pt>
                <c:pt idx="14">
                  <c:v>2581</c:v>
                </c:pt>
              </c:numCache>
            </c:numRef>
          </c:val>
          <c:extLst>
            <c:ext xmlns:c16="http://schemas.microsoft.com/office/drawing/2014/chart" uri="{C3380CC4-5D6E-409C-BE32-E72D297353CC}">
              <c16:uniqueId val="{00000000-AA5C-426A-801E-4F2ACAB40B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266</c:v>
                </c:pt>
                <c:pt idx="5">
                  <c:v>241</c:v>
                </c:pt>
                <c:pt idx="8">
                  <c:v>278</c:v>
                </c:pt>
                <c:pt idx="11">
                  <c:v>344</c:v>
                </c:pt>
                <c:pt idx="14">
                  <c:v>317</c:v>
                </c:pt>
              </c:numCache>
            </c:numRef>
          </c:val>
          <c:extLst>
            <c:ext xmlns:c16="http://schemas.microsoft.com/office/drawing/2014/chart" uri="{C3380CC4-5D6E-409C-BE32-E72D297353CC}">
              <c16:uniqueId val="{00000001-AA5C-426A-801E-4F2ACAB40B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2392</c:v>
                </c:pt>
                <c:pt idx="5">
                  <c:v>2418</c:v>
                </c:pt>
                <c:pt idx="8">
                  <c:v>2359</c:v>
                </c:pt>
                <c:pt idx="11">
                  <c:v>2447</c:v>
                </c:pt>
                <c:pt idx="14">
                  <c:v>2378</c:v>
                </c:pt>
              </c:numCache>
            </c:numRef>
          </c:val>
          <c:extLst>
            <c:ext xmlns:c16="http://schemas.microsoft.com/office/drawing/2014/chart" uri="{C3380CC4-5D6E-409C-BE32-E72D297353CC}">
              <c16:uniqueId val="{00000002-AA5C-426A-801E-4F2ACAB40B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5C-426A-801E-4F2ACAB40B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5C-426A-801E-4F2ACAB40B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5C-426A-801E-4F2ACAB40B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507</c:v>
                </c:pt>
                <c:pt idx="3">
                  <c:v>500</c:v>
                </c:pt>
                <c:pt idx="6">
                  <c:v>461</c:v>
                </c:pt>
                <c:pt idx="9">
                  <c:v>431</c:v>
                </c:pt>
                <c:pt idx="12">
                  <c:v>418</c:v>
                </c:pt>
              </c:numCache>
            </c:numRef>
          </c:val>
          <c:extLst>
            <c:ext xmlns:c16="http://schemas.microsoft.com/office/drawing/2014/chart" uri="{C3380CC4-5D6E-409C-BE32-E72D297353CC}">
              <c16:uniqueId val="{00000006-AA5C-426A-801E-4F2ACAB40B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45</c:v>
                </c:pt>
                <c:pt idx="3">
                  <c:v>70</c:v>
                </c:pt>
                <c:pt idx="6">
                  <c:v>54</c:v>
                </c:pt>
                <c:pt idx="9">
                  <c:v>41</c:v>
                </c:pt>
                <c:pt idx="12">
                  <c:v>39</c:v>
                </c:pt>
              </c:numCache>
            </c:numRef>
          </c:val>
          <c:extLst>
            <c:ext xmlns:c16="http://schemas.microsoft.com/office/drawing/2014/chart" uri="{C3380CC4-5D6E-409C-BE32-E72D297353CC}">
              <c16:uniqueId val="{00000007-AA5C-426A-801E-4F2ACAB40B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1534</c:v>
                </c:pt>
                <c:pt idx="3">
                  <c:v>1414</c:v>
                </c:pt>
                <c:pt idx="6">
                  <c:v>1363</c:v>
                </c:pt>
                <c:pt idx="9">
                  <c:v>1268</c:v>
                </c:pt>
                <c:pt idx="12">
                  <c:v>1127</c:v>
                </c:pt>
              </c:numCache>
            </c:numRef>
          </c:val>
          <c:extLst>
            <c:ext xmlns:c16="http://schemas.microsoft.com/office/drawing/2014/chart" uri="{C3380CC4-5D6E-409C-BE32-E72D297353CC}">
              <c16:uniqueId val="{00000008-AA5C-426A-801E-4F2ACAB40B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5C-426A-801E-4F2ACAB40B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3252</c:v>
                </c:pt>
                <c:pt idx="3">
                  <c:v>3104</c:v>
                </c:pt>
                <c:pt idx="6">
                  <c:v>3319</c:v>
                </c:pt>
                <c:pt idx="9">
                  <c:v>3370</c:v>
                </c:pt>
                <c:pt idx="12">
                  <c:v>3371</c:v>
                </c:pt>
              </c:numCache>
            </c:numRef>
          </c:val>
          <c:extLst>
            <c:ext xmlns:c16="http://schemas.microsoft.com/office/drawing/2014/chart" uri="{C3380CC4-5D6E-409C-BE32-E72D297353CC}">
              <c16:uniqueId val="{0000000A-AA5C-426A-801E-4F2ACAB40B66}"/>
            </c:ext>
          </c:extLst>
        </c:ser>
        <c:dLbls>
          <c:showLegendKey val="0"/>
          <c:showVal val="0"/>
          <c:showCatName val="0"/>
          <c:showSerName val="0"/>
          <c:showPercent val="0"/>
          <c:showBubbleSize val="0"/>
        </c:dLbls>
        <c:gapWidth val="100"/>
        <c:overlap val="100"/>
        <c:axId val="161707904"/>
        <c:axId val="161726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5C-426A-801E-4F2ACAB40B66}"/>
            </c:ext>
          </c:extLst>
        </c:ser>
        <c:dLbls>
          <c:showLegendKey val="0"/>
          <c:showVal val="0"/>
          <c:showCatName val="0"/>
          <c:showSerName val="0"/>
          <c:showPercent val="0"/>
          <c:showBubbleSize val="0"/>
        </c:dLbls>
        <c:marker val="1"/>
        <c:smooth val="0"/>
        <c:axId val="161707904"/>
        <c:axId val="161726464"/>
      </c:lineChart>
      <c:catAx>
        <c:axId val="16170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726464"/>
        <c:crosses val="autoZero"/>
        <c:auto val="1"/>
        <c:lblAlgn val="ctr"/>
        <c:lblOffset val="100"/>
        <c:tickLblSkip val="1"/>
        <c:tickMarkSkip val="1"/>
        <c:noMultiLvlLbl val="0"/>
      </c:catAx>
      <c:valAx>
        <c:axId val="161726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70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1007</c:v>
                </c:pt>
                <c:pt idx="1">
                  <c:v>990</c:v>
                </c:pt>
                <c:pt idx="2">
                  <c:v>907</c:v>
                </c:pt>
              </c:numCache>
            </c:numRef>
          </c:val>
          <c:extLst>
            <c:ext xmlns:c16="http://schemas.microsoft.com/office/drawing/2014/chart" uri="{C3380CC4-5D6E-409C-BE32-E72D297353CC}">
              <c16:uniqueId val="{00000000-385B-48EF-BA08-E7F795E473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337</c:v>
                </c:pt>
                <c:pt idx="1">
                  <c:v>337</c:v>
                </c:pt>
                <c:pt idx="2">
                  <c:v>303</c:v>
                </c:pt>
              </c:numCache>
            </c:numRef>
          </c:val>
          <c:extLst>
            <c:ext xmlns:c16="http://schemas.microsoft.com/office/drawing/2014/chart" uri="{C3380CC4-5D6E-409C-BE32-E72D297353CC}">
              <c16:uniqueId val="{00000001-385B-48EF-BA08-E7F795E473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572</c:v>
                </c:pt>
                <c:pt idx="1">
                  <c:v>583</c:v>
                </c:pt>
                <c:pt idx="2">
                  <c:v>973</c:v>
                </c:pt>
              </c:numCache>
            </c:numRef>
          </c:val>
          <c:extLst>
            <c:ext xmlns:c16="http://schemas.microsoft.com/office/drawing/2014/chart" uri="{C3380CC4-5D6E-409C-BE32-E72D297353CC}">
              <c16:uniqueId val="{00000002-385B-48EF-BA08-E7F795E4731D}"/>
            </c:ext>
          </c:extLst>
        </c:ser>
        <c:dLbls>
          <c:showLegendKey val="0"/>
          <c:showVal val="0"/>
          <c:showCatName val="0"/>
          <c:showSerName val="0"/>
          <c:showPercent val="0"/>
          <c:showBubbleSize val="0"/>
        </c:dLbls>
        <c:gapWidth val="120"/>
        <c:overlap val="100"/>
        <c:axId val="161537024"/>
        <c:axId val="161542912"/>
      </c:barChart>
      <c:catAx>
        <c:axId val="16153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1542912"/>
        <c:crosses val="autoZero"/>
        <c:auto val="1"/>
        <c:lblAlgn val="ctr"/>
        <c:lblOffset val="100"/>
        <c:tickLblSkip val="1"/>
        <c:tickMarkSkip val="1"/>
        <c:noMultiLvlLbl val="0"/>
      </c:catAx>
      <c:valAx>
        <c:axId val="161542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153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{405AAD10-980F-430D-8A0B-495C1121F615}</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CA8-45D5-AEDA-DC061C887F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{B0444E6D-8098-4EA3-8629-ADAF2290EDE7}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A8-45D5-AEDA-DC061C887F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{D88271A9-2314-4D17-A2E2-BF215FD39FE6}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A8-45D5-AEDA-DC061C887F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{7F975F5F-4907-4B22-8E12-0B3C612879AA}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A8-45D5-AEDA-DC061C887F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{B4C3FE85-FB49-44E8-B0B9-805F34315C78}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A8-45D5-AEDA-DC061C887F73}"/>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{36743014-9C2C-4A8F-A9E4-4F759D560322}</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CA8-45D5-AEDA-DC061C887F73}"/>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{F3DBC5F0-0944-4F82-9837-D14D654DA122}</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CA8-45D5-AEDA-DC061C887F73}"/>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{7EC9260A-868B-4368-BE08-8797FB445A30}</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CA8-45D5-AEDA-DC061C887F73}"/>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{BDDB214A-BC58-4628-B6B4-2FA13D7A2AFB}</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CA8-45D5-AEDA-DC061C887F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47.1</c:v>
                </c:pt>
                <c:pt idx="16">
                  <c:v>74.8</c:v>
                </c:pt>
                <c:pt idx="24">
                  <c:v>78.7</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5CA8-45D5-AEDA-DC061C887F73}"/>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{6F12B74D-CB34-442A-9549-78F6981EC894}</c15:txfldGUID>
                      <c15:f>[1]公会計指標分析・財政指標組合せ分析表!$BP$50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CA8-45D5-AEDA-DC061C887F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{66DBDD6F-6B0D-4D2E-93C9-A2AA5E04DA46}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A8-45D5-AEDA-DC061C887F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{92374F79-608E-4028-AEB6-0727A0E7629A}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A8-45D5-AEDA-DC061C887F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{723502C3-F284-47F0-B357-B252F2684108}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A8-45D5-AEDA-DC061C887F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{9FF931CE-C529-4BBF-8D5E-1FCC9AFC6ED7}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A8-45D5-AEDA-DC061C887F73}"/>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{2135B12E-92F1-47B2-B89D-3D58C6D7924F}</c15:txfldGUID>
                      <c15:f>[1]公会計指標分析・財政指標組合せ分析表!$BX$50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CA8-45D5-AEDA-DC061C887F73}"/>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{418677D9-667E-4DF6-9A2F-3A59F26EC713}</c15:txfldGUID>
                      <c15:f>[1]公会計指標分析・財政指標組合せ分析表!$CF$50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CA8-45D5-AEDA-DC061C887F73}"/>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{C460FEA0-152E-4330-B45D-D7638F9AE5C2}</c15:txfldGUID>
                      <c15:f>[1]公会計指標分析・財政指標組合せ分析表!$CN$50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CA8-45D5-AEDA-DC061C887F73}"/>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{3279A296-71D4-4800-8286-BA23126A1917}</c15:txfldGUID>
                      <c15:f>[1]公会計指標分析・財政指標組合せ分析表!$CV$50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CA8-45D5-AEDA-DC061C887F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54.2</c:v>
                </c:pt>
                <c:pt idx="16">
                  <c:v>56.3</c:v>
                </c:pt>
                <c:pt idx="24">
                  <c:v>57.6</c:v>
                </c:pt>
              </c:numCache>
            </c:numRef>
          </c:xVal>
          <c:yVal>
            <c:numRef>
              <c:f>[1]公会計指標分析・財政指標組合せ分析表!$BP$55:$DC$55</c:f>
              <c:numCache>
                <c:formatCode>General</c:formatCode>
                <c:ptCount val="40"/>
                <c:pt idx="8">
                  <c:v>0</c:v>
                </c:pt>
                <c:pt idx="16">
                  <c:v>0</c:v>
                </c:pt>
                <c:pt idx="24">
                  <c:v>0</c:v>
                </c:pt>
              </c:numCache>
            </c:numRef>
          </c:yVal>
          <c:smooth val="0"/>
          <c:extLst>
            <c:ext xmlns:c16="http://schemas.microsoft.com/office/drawing/2014/chart" uri="{C3380CC4-5D6E-409C-BE32-E72D297353CC}">
              <c16:uniqueId val="{00000013-5CA8-45D5-AEDA-DC061C887F73}"/>
            </c:ext>
          </c:extLst>
        </c:ser>
        <c:dLbls>
          <c:showLegendKey val="0"/>
          <c:showVal val="1"/>
          <c:showCatName val="0"/>
          <c:showSerName val="0"/>
          <c:showPercent val="0"/>
          <c:showBubbleSize val="0"/>
        </c:dLbls>
        <c:axId val="127870848"/>
        <c:axId val="127909888"/>
      </c:scatterChart>
      <c:valAx>
        <c:axId val="127870848"/>
        <c:scaling>
          <c:orientation val="minMax"/>
          <c:max val="57.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909888"/>
        <c:crosses val="autoZero"/>
        <c:crossBetween val="midCat"/>
      </c:valAx>
      <c:valAx>
        <c:axId val="1279098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870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{6BFE90CB-AB1D-4177-8E2F-7F8615B1FE20}</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B21-4D29-A62D-0042491557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{C4858C19-6935-48BD-AB48-1F55DEE57BA4}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21-4D29-A62D-0042491557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{E3C41C6F-FB2E-4F9B-89D1-F206F5BCEBA7}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21-4D29-A62D-0042491557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{56D75AA0-6698-4E2A-90B3-C369731AD89E}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21-4D29-A62D-0042491557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{4B2FBF6A-640C-43B2-BCC2-BA5BC3E659B1}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21-4D29-A62D-004249155749}"/>
                </c:ext>
              </c:extLst>
            </c:dLbl>
            <c:dLbl>
              <c:idx val="8"/>
              <c:tx>
                <c:strRef>
                  <c:f>[1]公会計指標分析・財政指標組合せ分析表!$BX$72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{11514CD9-9025-4071-87DE-F201BECCCF33}</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B21-4D29-A62D-004249155749}"/>
                </c:ext>
              </c:extLst>
            </c:dLbl>
            <c:dLbl>
              <c:idx val="16"/>
              <c:tx>
                <c:strRef>
                  <c:f>[1]公会計指標分析・財政指標組合せ分析表!$CF$72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{D7953F9C-B491-4775-B607-83A3997AB2F3}</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B21-4D29-A62D-004249155749}"/>
                </c:ext>
              </c:extLst>
            </c:dLbl>
            <c:dLbl>
              <c:idx val="24"/>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{D97C808B-2B76-4735-B4DB-7128FE017B9E}</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B21-4D29-A62D-004249155749}"/>
                </c:ext>
              </c:extLst>
            </c:dLbl>
            <c:dLbl>
              <c:idx val="32"/>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{732C3C3A-F1B4-4D83-943E-3711652F80C0}</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B21-4D29-A62D-0042491557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7.9</c:v>
                </c:pt>
                <c:pt idx="8">
                  <c:v>9.6</c:v>
                </c:pt>
                <c:pt idx="16">
                  <c:v>9.4</c:v>
                </c:pt>
                <c:pt idx="24">
                  <c:v>9.1999999999999993</c:v>
                </c:pt>
                <c:pt idx="32">
                  <c:v>9.6999999999999993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7B21-4D29-A62D-00424915574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{86E37133-D7ED-4182-9CFC-84583402F36A}</c15:txfldGUID>
                      <c15:f>[1]公会計指標分析・財政指標組合せ分析表!$BP$72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B21-4D29-A62D-0042491557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{CB9499A7-EFF9-4DDF-AD0F-CF62D09DC8EE}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21-4D29-A62D-0042491557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{3AD731EB-BDA9-4141-8A15-0CD904013A6E}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21-4D29-A62D-0042491557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{76F6FBFA-5185-4443-ACDD-1A7E3F68CE65}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21-4D29-A62D-0042491557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{381732FA-31B8-4B54-BC6E-F084834E379C}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21-4D29-A62D-004249155749}"/>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{D78E1A77-388B-4B07-B302-3EBFDECCE448}</c15:txfldGUID>
                      <c15:f>[1]公会計指標分析・財政指標組合せ分析表!$BX$72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B21-4D29-A62D-004249155749}"/>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{730B1CF5-5F64-4C05-9E6F-CEE8F52199DA}</c15:txfldGUID>
                      <c15:f>[1]公会計指標分析・財政指標組合せ分析表!$CF$72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B21-4D29-A62D-004249155749}"/>
                </c:ext>
              </c:extLst>
            </c:dLbl>
            <c:dLbl>
              <c:idx val="24"/>
              <c:layout>
                <c:manualLayout>
                  <c:x val="-4.5160355153971293E-2"/>
                  <c:y val="-6.2416647087793951E-2"/>
                </c:manualLayout>
              </c:layout>
              <c:tx>
                <c:strRef>
                  <c:f>[1]公会計指標分析・財政指標組合せ分析表!$CN$72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{89D1DF4F-569C-4C06-BC77-DCC06141BF86}</c15:txfldGUID>
                      <c15:f>[1]公会計指標分析・財政指標組合せ分析表!$CN$72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B21-4D29-A62D-004249155749}"/>
                </c:ext>
              </c:extLst>
            </c:dLbl>
            <c:dLbl>
              <c:idx val="32"/>
              <c:layout>
                <c:manualLayout>
                  <c:x val="-1.8235628084250027E-2"/>
                  <c:y val="-6.2416647087793951E-2"/>
                </c:manualLayout>
              </c:layout>
              <c:tx>
                <c:strRef>
                  <c:f>[1]公会計指標分析・財政指標組合せ分析表!$CV$72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{23436715-C84D-467B-805E-CD24B1E88B4E}</c15:txfldGUID>
                      <c15:f>[1]公会計指標分析・財政指標組合せ分析表!$CV$72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B21-4D29-A62D-0042491557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8.1999999999999993</c:v>
                </c:pt>
                <c:pt idx="8">
                  <c:v>7.8</c:v>
                </c:pt>
                <c:pt idx="16">
                  <c:v>7.4</c:v>
                </c:pt>
                <c:pt idx="24">
                  <c:v>7.1</c:v>
                </c:pt>
                <c:pt idx="32">
                  <c:v>7.1</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21-4D29-A62D-004249155749}"/>
            </c:ext>
          </c:extLst>
        </c:ser>
        <c:dLbls>
          <c:showLegendKey val="0"/>
          <c:showVal val="1"/>
          <c:showCatName val="0"/>
          <c:showSerName val="0"/>
          <c:showPercent val="0"/>
          <c:showBubbleSize val="0"/>
        </c:dLbls>
        <c:axId val="126002688"/>
        <c:axId val="126004608"/>
      </c:scatterChart>
      <c:valAx>
        <c:axId val="126002688"/>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004608"/>
        <c:crosses val="autoZero"/>
        <c:crossBetween val="midCat"/>
      </c:valAx>
      <c:valAx>
        <c:axId val="1260046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0026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平成</a:t>
          </a:r>
          <a:r>
            <a:rPr kumimoji="1" lang="en-US" altLang="ja-JP" sz="1400" baseline="0">
              <a:latin typeface="ＭＳ ゴシック" pitchFamily="49" charset="-128"/>
              <a:ea typeface="ＭＳ ゴシック" pitchFamily="49" charset="-128"/>
            </a:rPr>
            <a:t>27</a:t>
          </a:r>
          <a:r>
            <a:rPr kumimoji="1" lang="ja-JP" altLang="en-US" sz="1400" baseline="0">
              <a:latin typeface="ＭＳ ゴシック" pitchFamily="49" charset="-128"/>
              <a:ea typeface="ＭＳ ゴシック" pitchFamily="49" charset="-128"/>
            </a:rPr>
            <a:t>年度以降、元利償還金は減少傾向にあったが、平成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年度に</a:t>
          </a:r>
          <a:r>
            <a:rPr kumimoji="1" lang="en-US" altLang="ja-JP" sz="1400" baseline="0">
              <a:latin typeface="ＭＳ ゴシック" pitchFamily="49" charset="-128"/>
              <a:ea typeface="ＭＳ ゴシック" pitchFamily="49" charset="-128"/>
            </a:rPr>
            <a:t>32</a:t>
          </a:r>
          <a:r>
            <a:rPr kumimoji="1" lang="ja-JP" altLang="en-US" sz="1400" baseline="0">
              <a:latin typeface="ＭＳ ゴシック" pitchFamily="49" charset="-128"/>
              <a:ea typeface="ＭＳ ゴシック" pitchFamily="49" charset="-128"/>
            </a:rPr>
            <a:t>百万円の増となっている。主な要因は緊急防災減災事業元金償還開始によるもので、当該年度より減債基金の取り崩しを行った。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今後、計画的な事業の推進及び事業の適正化を図り、財政健全化に努める。</a:t>
          </a:r>
          <a:endParaRPr kumimoji="1" lang="en-US" altLang="ja-JP" sz="1400" baseline="0">
            <a:latin typeface="ＭＳ ゴシック" pitchFamily="49" charset="-128"/>
            <a:ea typeface="ＭＳ ゴシック" pitchFamily="49" charset="-128"/>
          </a:endParaRPr>
        </a:p>
        <a:p>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充当可能財源、将来負担額とも減少傾向にあり、将来負担比率の分子も減となった。今後も将来負担比率が発生しないよう、健全な財政運営に努めていく。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年度において土地開発基金を廃止し、各基金へ振り分けたため全体として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経常収支比率の悪化に伴い、財政調整基金の減少に歯止めがかからない状況にある。しかし、取り崩した金額の満額積戻しを基本方針とし、今後も健全な財政運営に努め、保有目標額確保を図っていく。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①村有施設整備基金：村有施設整備費用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②社会福祉振興基金：高齢者等の保健福祉の増進を図るために運用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③川辺川土地改良事業基金：川辺川土地改良事業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④庁舎改築基金：役場庁舎建築費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⑤学校建築基金：学校校舎建築費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土地開発基金を廃止し、各基金へ振り分けたため総額が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各特定目的基金に保有目標を設け、積み立てを行っているが、第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セクターの温泉施設改修など一部取り崩しを行う予定である。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ケーブルテレビセンター機器の更改業務に係る繰出金増のほか、梅雨前線豪雨や台風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号など自然災害に対する災害復旧費が前年度比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百万円増加したため、積戻しが余りできなかったことが主な要因と推察される。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保有目標を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百万円（大規模災害を想定し、応急仮設住宅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戸建設及び応急復旧工事費として）と設定していることから、予算の範囲内で積み立てを行っていく方針であるが、満額の積戻しは難しい状況である。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年度に整備したデジタル行政防災無線の元利償還金として、平成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年度より取り崩しを行っている。（▲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年度に整備したケーブルテレビ事業の元利償還返済が完了するため令和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年度より取り崩しを抑制する予定である。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数値の誤り</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en-US" altLang="ja-JP" sz="1050" baseline="0">
              <a:latin typeface="ＭＳ Ｐゴシック" panose="020B0600070205080204" pitchFamily="50" charset="-128"/>
              <a:ea typeface="ＭＳ Ｐゴシック" panose="020B0600070205080204" pitchFamily="50" charset="-128"/>
            </a:rPr>
            <a:t>H27</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47.1</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51.0</a:t>
          </a:r>
        </a:p>
        <a:p>
          <a:r>
            <a:rPr kumimoji="1" lang="en-US" altLang="ja-JP" sz="1050" baseline="0">
              <a:latin typeface="ＭＳ Ｐゴシック" panose="020B0600070205080204" pitchFamily="50" charset="-128"/>
              <a:ea typeface="ＭＳ Ｐゴシック" panose="020B0600070205080204" pitchFamily="50" charset="-128"/>
            </a:rPr>
            <a:t>H28</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74.8</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52.6</a:t>
          </a:r>
        </a:p>
        <a:p>
          <a:r>
            <a:rPr kumimoji="1" lang="en-US" altLang="ja-JP" sz="1050" baseline="0">
              <a:latin typeface="ＭＳ Ｐゴシック" panose="020B0600070205080204" pitchFamily="50" charset="-128"/>
              <a:ea typeface="ＭＳ Ｐゴシック" panose="020B0600070205080204" pitchFamily="50" charset="-128"/>
            </a:rPr>
            <a:t>H29</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78.7</a:t>
          </a:r>
          <a:r>
            <a:rPr kumimoji="1" lang="ja-JP" altLang="en-US" sz="1050" baseline="0">
              <a:latin typeface="ＭＳ Ｐゴシック" panose="020B0600070205080204" pitchFamily="50" charset="-128"/>
              <a:ea typeface="ＭＳ Ｐゴシック" panose="020B0600070205080204" pitchFamily="50" charset="-128"/>
            </a:rPr>
            <a:t>→</a:t>
          </a:r>
          <a:r>
            <a:rPr kumimoji="1" lang="en-US" altLang="ja-JP" sz="1050" baseline="0">
              <a:latin typeface="ＭＳ Ｐゴシック" panose="020B0600070205080204" pitchFamily="50" charset="-128"/>
              <a:ea typeface="ＭＳ Ｐゴシック" panose="020B0600070205080204" pitchFamily="50" charset="-128"/>
            </a:rPr>
            <a:t>60.2</a:t>
          </a:r>
        </a:p>
        <a:p>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公営住宅や保育園等の老朽化により減価償却額が増加しており、平成</a:t>
          </a:r>
          <a:r>
            <a:rPr kumimoji="1" lang="en-US" altLang="ja-JP" sz="1050" baseline="0">
              <a:latin typeface="ＭＳ Ｐゴシック" panose="020B0600070205080204" pitchFamily="50" charset="-128"/>
              <a:ea typeface="ＭＳ Ｐゴシック" panose="020B0600070205080204" pitchFamily="50" charset="-128"/>
            </a:rPr>
            <a:t>29</a:t>
          </a:r>
          <a:r>
            <a:rPr kumimoji="1" lang="ja-JP" altLang="en-US" sz="1050" baseline="0">
              <a:latin typeface="ＭＳ Ｐゴシック" panose="020B0600070205080204" pitchFamily="50" charset="-128"/>
              <a:ea typeface="ＭＳ Ｐゴシック" panose="020B0600070205080204" pitchFamily="50" charset="-128"/>
            </a:rPr>
            <a:t>年度より類似団体平均を上回っている。</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今後は、有形固定資産の計画的な修繕など、対応していく予定である。</a:t>
          </a:r>
          <a:endParaRPr kumimoji="1" lang="en-US" altLang="ja-JP" sz="105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3" name="フローチャート: 判断 82"/>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21499</xdr:rowOff>
    </xdr:from>
    <xdr:to>
      <xdr:col>19</xdr:col>
      <xdr:colOff>187325</xdr:colOff>
      <xdr:row>26</xdr:row>
      <xdr:rowOff>123099</xdr:rowOff>
    </xdr:to>
    <xdr:sp macro="" textlink="">
      <xdr:nvSpPr>
        <xdr:cNvPr id="89" name="楕円 88"/>
        <xdr:cNvSpPr/>
      </xdr:nvSpPr>
      <xdr:spPr>
        <a:xfrm>
          <a:off x="4000500" y="52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26</xdr:row>
      <xdr:rowOff>141786</xdr:rowOff>
    </xdr:from>
    <xdr:to>
      <xdr:col>15</xdr:col>
      <xdr:colOff>187325</xdr:colOff>
      <xdr:row>27</xdr:row>
      <xdr:rowOff>71936</xdr:rowOff>
    </xdr:to>
    <xdr:sp macro="" textlink="">
      <xdr:nvSpPr>
        <xdr:cNvPr id="90" name="楕円 89"/>
        <xdr:cNvSpPr/>
      </xdr:nvSpPr>
      <xdr:spPr>
        <a:xfrm>
          <a:off x="3238500" y="53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72299</xdr:rowOff>
    </xdr:from>
    <xdr:to>
      <xdr:col>19</xdr:col>
      <xdr:colOff>136525</xdr:colOff>
      <xdr:row>27</xdr:row>
      <xdr:rowOff>21136</xdr:rowOff>
    </xdr:to>
    <xdr:cxnSp macro="">
      <xdr:nvCxnSpPr>
        <xdr:cNvPr id="91" name="直線コネクタ 90"/>
        <xdr:cNvCxnSpPr/>
      </xdr:nvCxnSpPr>
      <xdr:spPr>
        <a:xfrm flipV="1">
          <a:off x="3289300" y="5301524"/>
          <a:ext cx="7620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138883</xdr:rowOff>
    </xdr:from>
    <xdr:to>
      <xdr:col>11</xdr:col>
      <xdr:colOff>187325</xdr:colOff>
      <xdr:row>32</xdr:row>
      <xdr:rowOff>69033</xdr:rowOff>
    </xdr:to>
    <xdr:sp macro="" textlink="">
      <xdr:nvSpPr>
        <xdr:cNvPr id="92" name="楕円 91"/>
        <xdr:cNvSpPr/>
      </xdr:nvSpPr>
      <xdr:spPr>
        <a:xfrm>
          <a:off x="247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21136</xdr:rowOff>
    </xdr:from>
    <xdr:to>
      <xdr:col>15</xdr:col>
      <xdr:colOff>136525</xdr:colOff>
      <xdr:row>32</xdr:row>
      <xdr:rowOff>18233</xdr:rowOff>
    </xdr:to>
    <xdr:cxnSp macro="">
      <xdr:nvCxnSpPr>
        <xdr:cNvPr id="93" name="直線コネクタ 92"/>
        <xdr:cNvCxnSpPr/>
      </xdr:nvCxnSpPr>
      <xdr:spPr>
        <a:xfrm flipV="1">
          <a:off x="2527300" y="5421811"/>
          <a:ext cx="762000" cy="85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4"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5"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6" name="n_3aveValue有形固定資産減価償却率"/>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139626</xdr:rowOff>
    </xdr:from>
    <xdr:ext cx="405111" cy="259045"/>
    <xdr:sp macro="" textlink="">
      <xdr:nvSpPr>
        <xdr:cNvPr id="97" name="n_1mainValue有形固定資産減価償却率"/>
        <xdr:cNvSpPr txBox="1"/>
      </xdr:nvSpPr>
      <xdr:spPr>
        <a:xfrm>
          <a:off x="3836044" y="5025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88463</xdr:rowOff>
    </xdr:from>
    <xdr:ext cx="405111" cy="259045"/>
    <xdr:sp macro="" textlink="">
      <xdr:nvSpPr>
        <xdr:cNvPr id="98" name="n_2mainValue有形固定資産減価償却率"/>
        <xdr:cNvSpPr txBox="1"/>
      </xdr:nvSpPr>
      <xdr:spPr>
        <a:xfrm>
          <a:off x="3086744" y="514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60160</xdr:rowOff>
    </xdr:from>
    <xdr:ext cx="405111" cy="259045"/>
    <xdr:sp macro="" textlink="">
      <xdr:nvSpPr>
        <xdr:cNvPr id="99" name="n_3mainValue有形固定資産減価償却率"/>
        <xdr:cNvSpPr txBox="1"/>
      </xdr:nvSpPr>
      <xdr:spPr>
        <a:xfrm>
          <a:off x="2324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債務償還年数は類似団体より数値が上回っており、借入額が比較的多いものと思われる。計画的に地方債発行額の平準化を図り、健全な財政運営に努める。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3"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8403</xdr:rowOff>
    </xdr:from>
    <xdr:to>
      <xdr:col>76</xdr:col>
      <xdr:colOff>73025</xdr:colOff>
      <xdr:row>32</xdr:row>
      <xdr:rowOff>110003</xdr:rowOff>
    </xdr:to>
    <xdr:sp macro="" textlink="">
      <xdr:nvSpPr>
        <xdr:cNvPr id="141" name="楕円 140"/>
        <xdr:cNvSpPr/>
      </xdr:nvSpPr>
      <xdr:spPr>
        <a:xfrm>
          <a:off x="14744700" y="62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31280</xdr:rowOff>
    </xdr:from>
    <xdr:ext cx="469744" cy="259045"/>
    <xdr:sp macro="" textlink="">
      <xdr:nvSpPr>
        <xdr:cNvPr id="142" name="債務償還比率該当値テキスト"/>
        <xdr:cNvSpPr txBox="1"/>
      </xdr:nvSpPr>
      <xdr:spPr>
        <a:xfrm>
          <a:off x="14846300" y="61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13561</xdr:rowOff>
    </xdr:from>
    <xdr:to>
      <xdr:col>72</xdr:col>
      <xdr:colOff>123825</xdr:colOff>
      <xdr:row>32</xdr:row>
      <xdr:rowOff>115161</xdr:rowOff>
    </xdr:to>
    <xdr:sp macro="" textlink="">
      <xdr:nvSpPr>
        <xdr:cNvPr id="143" name="楕円 142"/>
        <xdr:cNvSpPr/>
      </xdr:nvSpPr>
      <xdr:spPr>
        <a:xfrm>
          <a:off x="14033500" y="62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59203</xdr:rowOff>
    </xdr:from>
    <xdr:to>
      <xdr:col>76</xdr:col>
      <xdr:colOff>22225</xdr:colOff>
      <xdr:row>32</xdr:row>
      <xdr:rowOff>64361</xdr:rowOff>
    </xdr:to>
    <xdr:cxnSp macro="">
      <xdr:nvCxnSpPr>
        <xdr:cNvPr id="144" name="直線コネクタ 143"/>
        <xdr:cNvCxnSpPr/>
      </xdr:nvCxnSpPr>
      <xdr:spPr>
        <a:xfrm flipV="1">
          <a:off x="14084300" y="6317128"/>
          <a:ext cx="711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5"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131688</xdr:rowOff>
    </xdr:from>
    <xdr:ext cx="469744" cy="259045"/>
    <xdr:sp macro="" textlink="">
      <xdr:nvSpPr>
        <xdr:cNvPr id="146" name="n_1mainValue債務償還比率"/>
        <xdr:cNvSpPr txBox="1"/>
      </xdr:nvSpPr>
      <xdr:spPr>
        <a:xfrm>
          <a:off x="13836727" y="604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2" name="楕円 71"/>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73" name="楕円 72"/>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2722</xdr:rowOff>
    </xdr:to>
    <xdr:cxnSp macro="">
      <xdr:nvCxnSpPr>
        <xdr:cNvPr id="74" name="直線コネクタ 73"/>
        <xdr:cNvCxnSpPr/>
      </xdr:nvCxnSpPr>
      <xdr:spPr>
        <a:xfrm flipV="1">
          <a:off x="2908300" y="631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75" name="楕円 74"/>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68036</xdr:rowOff>
    </xdr:to>
    <xdr:cxnSp macro="">
      <xdr:nvCxnSpPr>
        <xdr:cNvPr id="76" name="直線コネクタ 75"/>
        <xdr:cNvCxnSpPr/>
      </xdr:nvCxnSpPr>
      <xdr:spPr>
        <a:xfrm flipV="1">
          <a:off x="2019300" y="63463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7"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8"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79" name="n_3aveValue【道路】&#10;有形固定資産減価償却率"/>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0" name="n_1main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1" name="n_2mainValue【道路】&#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2" name="n_3mainValue【道路】&#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65876</xdr:rowOff>
    </xdr:from>
    <xdr:to>
      <xdr:col>50</xdr:col>
      <xdr:colOff>165100</xdr:colOff>
      <xdr:row>41</xdr:row>
      <xdr:rowOff>167476</xdr:rowOff>
    </xdr:to>
    <xdr:sp macro="" textlink="">
      <xdr:nvSpPr>
        <xdr:cNvPr id="121" name="楕円 120"/>
        <xdr:cNvSpPr/>
      </xdr:nvSpPr>
      <xdr:spPr>
        <a:xfrm>
          <a:off x="9588500" y="7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67373</xdr:rowOff>
    </xdr:from>
    <xdr:to>
      <xdr:col>46</xdr:col>
      <xdr:colOff>38100</xdr:colOff>
      <xdr:row>41</xdr:row>
      <xdr:rowOff>168973</xdr:rowOff>
    </xdr:to>
    <xdr:sp macro="" textlink="">
      <xdr:nvSpPr>
        <xdr:cNvPr id="122" name="楕円 121"/>
        <xdr:cNvSpPr/>
      </xdr:nvSpPr>
      <xdr:spPr>
        <a:xfrm>
          <a:off x="8699500" y="70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116676</xdr:rowOff>
    </xdr:from>
    <xdr:to>
      <xdr:col>50</xdr:col>
      <xdr:colOff>114300</xdr:colOff>
      <xdr:row>41</xdr:row>
      <xdr:rowOff>118173</xdr:rowOff>
    </xdr:to>
    <xdr:cxnSp macro="">
      <xdr:nvCxnSpPr>
        <xdr:cNvPr id="123" name="直線コネクタ 122"/>
        <xdr:cNvCxnSpPr/>
      </xdr:nvCxnSpPr>
      <xdr:spPr>
        <a:xfrm flipV="1">
          <a:off x="8750300" y="7146126"/>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68228</xdr:rowOff>
    </xdr:from>
    <xdr:to>
      <xdr:col>41</xdr:col>
      <xdr:colOff>101600</xdr:colOff>
      <xdr:row>41</xdr:row>
      <xdr:rowOff>169828</xdr:rowOff>
    </xdr:to>
    <xdr:sp macro="" textlink="">
      <xdr:nvSpPr>
        <xdr:cNvPr id="124" name="楕円 123"/>
        <xdr:cNvSpPr/>
      </xdr:nvSpPr>
      <xdr:spPr>
        <a:xfrm>
          <a:off x="7810500" y="70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118173</xdr:rowOff>
    </xdr:from>
    <xdr:to>
      <xdr:col>45</xdr:col>
      <xdr:colOff>177800</xdr:colOff>
      <xdr:row>41</xdr:row>
      <xdr:rowOff>119028</xdr:rowOff>
    </xdr:to>
    <xdr:cxnSp macro="">
      <xdr:nvCxnSpPr>
        <xdr:cNvPr id="125" name="直線コネクタ 124"/>
        <xdr:cNvCxnSpPr/>
      </xdr:nvCxnSpPr>
      <xdr:spPr>
        <a:xfrm flipV="1">
          <a:off x="7861300" y="7147623"/>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6"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7"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8"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158603</xdr:rowOff>
    </xdr:from>
    <xdr:ext cx="534377" cy="259045"/>
    <xdr:sp macro="" textlink="">
      <xdr:nvSpPr>
        <xdr:cNvPr id="129" name="n_1mainValue【道路】&#10;一人当たり延長"/>
        <xdr:cNvSpPr txBox="1"/>
      </xdr:nvSpPr>
      <xdr:spPr>
        <a:xfrm>
          <a:off x="9359411" y="7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160100</xdr:rowOff>
    </xdr:from>
    <xdr:ext cx="534377" cy="259045"/>
    <xdr:sp macro="" textlink="">
      <xdr:nvSpPr>
        <xdr:cNvPr id="130" name="n_2mainValue【道路】&#10;一人当たり延長"/>
        <xdr:cNvSpPr txBox="1"/>
      </xdr:nvSpPr>
      <xdr:spPr>
        <a:xfrm>
          <a:off x="8483111" y="71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160955</xdr:rowOff>
    </xdr:from>
    <xdr:ext cx="534377" cy="259045"/>
    <xdr:sp macro="" textlink="">
      <xdr:nvSpPr>
        <xdr:cNvPr id="131" name="n_3mainValue【道路】&#10;一人当たり延長"/>
        <xdr:cNvSpPr txBox="1"/>
      </xdr:nvSpPr>
      <xdr:spPr>
        <a:xfrm>
          <a:off x="7594111" y="71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72" name="楕円 171"/>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156573</xdr:rowOff>
    </xdr:from>
    <xdr:to>
      <xdr:col>15</xdr:col>
      <xdr:colOff>101600</xdr:colOff>
      <xdr:row>59</xdr:row>
      <xdr:rowOff>86723</xdr:rowOff>
    </xdr:to>
    <xdr:sp macro="" textlink="">
      <xdr:nvSpPr>
        <xdr:cNvPr id="173" name="楕円 172"/>
        <xdr:cNvSpPr/>
      </xdr:nvSpPr>
      <xdr:spPr>
        <a:xfrm>
          <a:off x="2857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35923</xdr:rowOff>
    </xdr:from>
    <xdr:to>
      <xdr:col>19</xdr:col>
      <xdr:colOff>177800</xdr:colOff>
      <xdr:row>60</xdr:row>
      <xdr:rowOff>124097</xdr:rowOff>
    </xdr:to>
    <xdr:cxnSp macro="">
      <xdr:nvCxnSpPr>
        <xdr:cNvPr id="174" name="直線コネクタ 173"/>
        <xdr:cNvCxnSpPr/>
      </xdr:nvCxnSpPr>
      <xdr:spPr>
        <a:xfrm>
          <a:off x="2908300" y="10151473"/>
          <a:ext cx="8890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37374</xdr:rowOff>
    </xdr:from>
    <xdr:to>
      <xdr:col>10</xdr:col>
      <xdr:colOff>165100</xdr:colOff>
      <xdr:row>59</xdr:row>
      <xdr:rowOff>138974</xdr:rowOff>
    </xdr:to>
    <xdr:sp macro="" textlink="">
      <xdr:nvSpPr>
        <xdr:cNvPr id="175" name="楕円 174"/>
        <xdr:cNvSpPr/>
      </xdr:nvSpPr>
      <xdr:spPr>
        <a:xfrm>
          <a:off x="1968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35923</xdr:rowOff>
    </xdr:from>
    <xdr:to>
      <xdr:col>15</xdr:col>
      <xdr:colOff>50800</xdr:colOff>
      <xdr:row>59</xdr:row>
      <xdr:rowOff>88174</xdr:rowOff>
    </xdr:to>
    <xdr:cxnSp macro="">
      <xdr:nvCxnSpPr>
        <xdr:cNvPr id="176" name="直線コネクタ 175"/>
        <xdr:cNvCxnSpPr/>
      </xdr:nvCxnSpPr>
      <xdr:spPr>
        <a:xfrm flipV="1">
          <a:off x="2019300" y="1015147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7"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8"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79" name="n_3aveValue【橋りょう・トンネル】&#10;有形固定資産減価償却率"/>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166024</xdr:rowOff>
    </xdr:from>
    <xdr:ext cx="405111" cy="259045"/>
    <xdr:sp macro="" textlink="">
      <xdr:nvSpPr>
        <xdr:cNvPr id="180" name="n_1mainValue【橋りょう・トンネル】&#10;有形固定資産減価償却率"/>
        <xdr:cNvSpPr txBox="1"/>
      </xdr:nvSpPr>
      <xdr:spPr>
        <a:xfrm>
          <a:off x="3582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103250</xdr:rowOff>
    </xdr:from>
    <xdr:ext cx="405111" cy="259045"/>
    <xdr:sp macro="" textlink="">
      <xdr:nvSpPr>
        <xdr:cNvPr id="181" name="n_2mainValue【橋りょう・トンネル】&#10;有形固定資産減価償却率"/>
        <xdr:cNvSpPr txBox="1"/>
      </xdr:nvSpPr>
      <xdr:spPr>
        <a:xfrm>
          <a:off x="2705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155501</xdr:rowOff>
    </xdr:from>
    <xdr:ext cx="405111" cy="259045"/>
    <xdr:sp macro="" textlink="">
      <xdr:nvSpPr>
        <xdr:cNvPr id="182" name="n_3mainValue【橋りょう・トンネル】&#10;有形固定資産減価償却率"/>
        <xdr:cNvSpPr txBox="1"/>
      </xdr:nvSpPr>
      <xdr:spPr>
        <a:xfrm>
          <a:off x="1816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95739</xdr:rowOff>
    </xdr:from>
    <xdr:to>
      <xdr:col>50</xdr:col>
      <xdr:colOff>165100</xdr:colOff>
      <xdr:row>64</xdr:row>
      <xdr:rowOff>25889</xdr:rowOff>
    </xdr:to>
    <xdr:sp macro="" textlink="">
      <xdr:nvSpPr>
        <xdr:cNvPr id="219" name="楕円 218"/>
        <xdr:cNvSpPr/>
      </xdr:nvSpPr>
      <xdr:spPr>
        <a:xfrm>
          <a:off x="9588500" y="108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103513</xdr:rowOff>
    </xdr:from>
    <xdr:to>
      <xdr:col>46</xdr:col>
      <xdr:colOff>38100</xdr:colOff>
      <xdr:row>64</xdr:row>
      <xdr:rowOff>33663</xdr:rowOff>
    </xdr:to>
    <xdr:sp macro="" textlink="">
      <xdr:nvSpPr>
        <xdr:cNvPr id="220" name="楕円 219"/>
        <xdr:cNvSpPr/>
      </xdr:nvSpPr>
      <xdr:spPr>
        <a:xfrm>
          <a:off x="8699500" y="109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146539</xdr:rowOff>
    </xdr:from>
    <xdr:to>
      <xdr:col>50</xdr:col>
      <xdr:colOff>114300</xdr:colOff>
      <xdr:row>63</xdr:row>
      <xdr:rowOff>154313</xdr:rowOff>
    </xdr:to>
    <xdr:cxnSp macro="">
      <xdr:nvCxnSpPr>
        <xdr:cNvPr id="221" name="直線コネクタ 220"/>
        <xdr:cNvCxnSpPr/>
      </xdr:nvCxnSpPr>
      <xdr:spPr>
        <a:xfrm flipV="1">
          <a:off x="8750300" y="10947889"/>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103674</xdr:rowOff>
    </xdr:from>
    <xdr:to>
      <xdr:col>41</xdr:col>
      <xdr:colOff>101600</xdr:colOff>
      <xdr:row>64</xdr:row>
      <xdr:rowOff>33824</xdr:rowOff>
    </xdr:to>
    <xdr:sp macro="" textlink="">
      <xdr:nvSpPr>
        <xdr:cNvPr id="222" name="楕円 221"/>
        <xdr:cNvSpPr/>
      </xdr:nvSpPr>
      <xdr:spPr>
        <a:xfrm>
          <a:off x="7810500" y="109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154313</xdr:rowOff>
    </xdr:from>
    <xdr:to>
      <xdr:col>45</xdr:col>
      <xdr:colOff>177800</xdr:colOff>
      <xdr:row>63</xdr:row>
      <xdr:rowOff>154474</xdr:rowOff>
    </xdr:to>
    <xdr:cxnSp macro="">
      <xdr:nvCxnSpPr>
        <xdr:cNvPr id="223" name="直線コネクタ 222"/>
        <xdr:cNvCxnSpPr/>
      </xdr:nvCxnSpPr>
      <xdr:spPr>
        <a:xfrm flipV="1">
          <a:off x="7861300" y="10955663"/>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4"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5"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6" name="n_3aveValue【橋りょう・トンネル】&#10;一人当たり有形固定資産（償却資産）額"/>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17016</xdr:rowOff>
    </xdr:from>
    <xdr:ext cx="599010" cy="259045"/>
    <xdr:sp macro="" textlink="">
      <xdr:nvSpPr>
        <xdr:cNvPr id="227" name="n_1mainValue【橋りょう・トンネル】&#10;一人当たり有形固定資産（償却資産）額"/>
        <xdr:cNvSpPr txBox="1"/>
      </xdr:nvSpPr>
      <xdr:spPr>
        <a:xfrm>
          <a:off x="9327095" y="1098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24790</xdr:rowOff>
    </xdr:from>
    <xdr:ext cx="534377" cy="259045"/>
    <xdr:sp macro="" textlink="">
      <xdr:nvSpPr>
        <xdr:cNvPr id="228" name="n_2mainValue【橋りょう・トンネル】&#10;一人当たり有形固定資産（償却資産）額"/>
        <xdr:cNvSpPr txBox="1"/>
      </xdr:nvSpPr>
      <xdr:spPr>
        <a:xfrm>
          <a:off x="8483111" y="1099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24951</xdr:rowOff>
    </xdr:from>
    <xdr:ext cx="534377" cy="259045"/>
    <xdr:sp macro="" textlink="">
      <xdr:nvSpPr>
        <xdr:cNvPr id="229" name="n_3mainValue【橋りょう・トンネル】&#10;一人当たり有形固定資産（償却資産）額"/>
        <xdr:cNvSpPr txBox="1"/>
      </xdr:nvSpPr>
      <xdr:spPr>
        <a:xfrm>
          <a:off x="7594111" y="1099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69" name="楕円 268"/>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128270</xdr:rowOff>
    </xdr:from>
    <xdr:to>
      <xdr:col>15</xdr:col>
      <xdr:colOff>101600</xdr:colOff>
      <xdr:row>80</xdr:row>
      <xdr:rowOff>58420</xdr:rowOff>
    </xdr:to>
    <xdr:sp macro="" textlink="">
      <xdr:nvSpPr>
        <xdr:cNvPr id="270" name="楕円 269"/>
        <xdr:cNvSpPr/>
      </xdr:nvSpPr>
      <xdr:spPr>
        <a:xfrm>
          <a:off x="2857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163830</xdr:rowOff>
    </xdr:to>
    <xdr:cxnSp macro="">
      <xdr:nvCxnSpPr>
        <xdr:cNvPr id="271" name="直線コネクタ 270"/>
        <xdr:cNvCxnSpPr/>
      </xdr:nvCxnSpPr>
      <xdr:spPr>
        <a:xfrm>
          <a:off x="2908300" y="137236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97789</xdr:rowOff>
    </xdr:from>
    <xdr:to>
      <xdr:col>10</xdr:col>
      <xdr:colOff>165100</xdr:colOff>
      <xdr:row>81</xdr:row>
      <xdr:rowOff>27939</xdr:rowOff>
    </xdr:to>
    <xdr:sp macro="" textlink="">
      <xdr:nvSpPr>
        <xdr:cNvPr id="272" name="楕円 271"/>
        <xdr:cNvSpPr/>
      </xdr:nvSpPr>
      <xdr:spPr>
        <a:xfrm>
          <a:off x="1968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xdr:rowOff>
    </xdr:from>
    <xdr:to>
      <xdr:col>15</xdr:col>
      <xdr:colOff>50800</xdr:colOff>
      <xdr:row>80</xdr:row>
      <xdr:rowOff>148589</xdr:rowOff>
    </xdr:to>
    <xdr:cxnSp macro="">
      <xdr:nvCxnSpPr>
        <xdr:cNvPr id="273" name="直線コネクタ 272"/>
        <xdr:cNvCxnSpPr/>
      </xdr:nvCxnSpPr>
      <xdr:spPr>
        <a:xfrm flipV="1">
          <a:off x="2019300" y="137236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74" name="n_1aveValue【公営住宅】&#10;有形固定資産減価償却率"/>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5"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7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277" name="n_1mainValue【公営住宅】&#10;有形固定資産減価償却率"/>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74947</xdr:rowOff>
    </xdr:from>
    <xdr:ext cx="405111" cy="259045"/>
    <xdr:sp macro="" textlink="">
      <xdr:nvSpPr>
        <xdr:cNvPr id="278" name="n_2mainValue【公営住宅】&#10;有形固定資産減価償却率"/>
        <xdr:cNvSpPr txBox="1"/>
      </xdr:nvSpPr>
      <xdr:spPr>
        <a:xfrm>
          <a:off x="2705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44466</xdr:rowOff>
    </xdr:from>
    <xdr:ext cx="405111" cy="259045"/>
    <xdr:sp macro="" textlink="">
      <xdr:nvSpPr>
        <xdr:cNvPr id="279" name="n_3mainValue【公営住宅】&#10;有形固定資産減価償却率"/>
        <xdr:cNvSpPr txBox="1"/>
      </xdr:nvSpPr>
      <xdr:spPr>
        <a:xfrm>
          <a:off x="1816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08"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118593</xdr:rowOff>
    </xdr:from>
    <xdr:to>
      <xdr:col>50</xdr:col>
      <xdr:colOff>165100</xdr:colOff>
      <xdr:row>86</xdr:row>
      <xdr:rowOff>48743</xdr:rowOff>
    </xdr:to>
    <xdr:sp macro="" textlink="">
      <xdr:nvSpPr>
        <xdr:cNvPr id="318" name="楕円 317"/>
        <xdr:cNvSpPr/>
      </xdr:nvSpPr>
      <xdr:spPr>
        <a:xfrm>
          <a:off x="9588500" y="146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115278</xdr:rowOff>
    </xdr:from>
    <xdr:to>
      <xdr:col>46</xdr:col>
      <xdr:colOff>38100</xdr:colOff>
      <xdr:row>86</xdr:row>
      <xdr:rowOff>45428</xdr:rowOff>
    </xdr:to>
    <xdr:sp macro="" textlink="">
      <xdr:nvSpPr>
        <xdr:cNvPr id="319" name="楕円 318"/>
        <xdr:cNvSpPr/>
      </xdr:nvSpPr>
      <xdr:spPr>
        <a:xfrm>
          <a:off x="8699500" y="146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166078</xdr:rowOff>
    </xdr:from>
    <xdr:to>
      <xdr:col>50</xdr:col>
      <xdr:colOff>114300</xdr:colOff>
      <xdr:row>85</xdr:row>
      <xdr:rowOff>169393</xdr:rowOff>
    </xdr:to>
    <xdr:cxnSp macro="">
      <xdr:nvCxnSpPr>
        <xdr:cNvPr id="320" name="直線コネクタ 319"/>
        <xdr:cNvCxnSpPr/>
      </xdr:nvCxnSpPr>
      <xdr:spPr>
        <a:xfrm>
          <a:off x="8750300" y="14739328"/>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115812</xdr:rowOff>
    </xdr:from>
    <xdr:to>
      <xdr:col>41</xdr:col>
      <xdr:colOff>101600</xdr:colOff>
      <xdr:row>86</xdr:row>
      <xdr:rowOff>45962</xdr:rowOff>
    </xdr:to>
    <xdr:sp macro="" textlink="">
      <xdr:nvSpPr>
        <xdr:cNvPr id="321" name="楕円 320"/>
        <xdr:cNvSpPr/>
      </xdr:nvSpPr>
      <xdr:spPr>
        <a:xfrm>
          <a:off x="7810500" y="14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166078</xdr:rowOff>
    </xdr:from>
    <xdr:to>
      <xdr:col>45</xdr:col>
      <xdr:colOff>177800</xdr:colOff>
      <xdr:row>85</xdr:row>
      <xdr:rowOff>166612</xdr:rowOff>
    </xdr:to>
    <xdr:cxnSp macro="">
      <xdr:nvCxnSpPr>
        <xdr:cNvPr id="322" name="直線コネクタ 321"/>
        <xdr:cNvCxnSpPr/>
      </xdr:nvCxnSpPr>
      <xdr:spPr>
        <a:xfrm flipV="1">
          <a:off x="7861300" y="1473932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3"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4"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5"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39870</xdr:rowOff>
    </xdr:from>
    <xdr:ext cx="469744" cy="259045"/>
    <xdr:sp macro="" textlink="">
      <xdr:nvSpPr>
        <xdr:cNvPr id="326" name="n_1mainValue【公営住宅】&#10;一人当たり面積"/>
        <xdr:cNvSpPr txBox="1"/>
      </xdr:nvSpPr>
      <xdr:spPr>
        <a:xfrm>
          <a:off x="9391727" y="147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36555</xdr:rowOff>
    </xdr:from>
    <xdr:ext cx="469744" cy="259045"/>
    <xdr:sp macro="" textlink="">
      <xdr:nvSpPr>
        <xdr:cNvPr id="327" name="n_2mainValue【公営住宅】&#10;一人当たり面積"/>
        <xdr:cNvSpPr txBox="1"/>
      </xdr:nvSpPr>
      <xdr:spPr>
        <a:xfrm>
          <a:off x="8515427" y="1478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37089</xdr:rowOff>
    </xdr:from>
    <xdr:ext cx="469744" cy="259045"/>
    <xdr:sp macro="" textlink="">
      <xdr:nvSpPr>
        <xdr:cNvPr id="328" name="n_3mainValue【公営住宅】&#10;一人当たり面積"/>
        <xdr:cNvSpPr txBox="1"/>
      </xdr:nvSpPr>
      <xdr:spPr>
        <a:xfrm>
          <a:off x="7626427" y="1478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9" name="フローチャート: 判断 37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136434</xdr:rowOff>
    </xdr:from>
    <xdr:to>
      <xdr:col>81</xdr:col>
      <xdr:colOff>101600</xdr:colOff>
      <xdr:row>34</xdr:row>
      <xdr:rowOff>66584</xdr:rowOff>
    </xdr:to>
    <xdr:sp macro="" textlink="">
      <xdr:nvSpPr>
        <xdr:cNvPr id="385" name="楕円 384"/>
        <xdr:cNvSpPr/>
      </xdr:nvSpPr>
      <xdr:spPr>
        <a:xfrm>
          <a:off x="15430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147864</xdr:rowOff>
    </xdr:from>
    <xdr:to>
      <xdr:col>76</xdr:col>
      <xdr:colOff>165100</xdr:colOff>
      <xdr:row>34</xdr:row>
      <xdr:rowOff>78014</xdr:rowOff>
    </xdr:to>
    <xdr:sp macro="" textlink="">
      <xdr:nvSpPr>
        <xdr:cNvPr id="386" name="楕円 385"/>
        <xdr:cNvSpPr/>
      </xdr:nvSpPr>
      <xdr:spPr>
        <a:xfrm>
          <a:off x="14541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xdr:rowOff>
    </xdr:from>
    <xdr:to>
      <xdr:col>81</xdr:col>
      <xdr:colOff>50800</xdr:colOff>
      <xdr:row>34</xdr:row>
      <xdr:rowOff>27214</xdr:rowOff>
    </xdr:to>
    <xdr:cxnSp macro="">
      <xdr:nvCxnSpPr>
        <xdr:cNvPr id="387" name="直線コネクタ 386"/>
        <xdr:cNvCxnSpPr/>
      </xdr:nvCxnSpPr>
      <xdr:spPr>
        <a:xfrm flipV="1">
          <a:off x="14592300" y="58450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88"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89" name="n_2aveValue【認定こども園・幼稚園・保育所】&#10;有形固定資産減価償却率"/>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0"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83111</xdr:rowOff>
    </xdr:from>
    <xdr:ext cx="405111" cy="259045"/>
    <xdr:sp macro="" textlink="">
      <xdr:nvSpPr>
        <xdr:cNvPr id="391" name="n_1mainValue【認定こども園・幼稚園・保育所】&#10;有形固定資産減価償却率"/>
        <xdr:cNvSpPr txBox="1"/>
      </xdr:nvSpPr>
      <xdr:spPr>
        <a:xfrm>
          <a:off x="152660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94541</xdr:rowOff>
    </xdr:from>
    <xdr:ext cx="405111" cy="259045"/>
    <xdr:sp macro="" textlink="">
      <xdr:nvSpPr>
        <xdr:cNvPr id="392" name="n_2mainValue【認定こども園・幼稚園・保育所】&#10;有形固定資産減価償却率"/>
        <xdr:cNvSpPr txBox="1"/>
      </xdr:nvSpPr>
      <xdr:spPr>
        <a:xfrm>
          <a:off x="14389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18" name="直線コネクタ 417"/>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19"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0" name="直線コネクタ 419"/>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1"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2" name="直線コネクタ 421"/>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23" name="【認定こども園・幼稚園・保育所】&#10;一人当たり面積平均値テキスト"/>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4" name="フローチャート: 判断 423"/>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5" name="フローチャート: 判断 424"/>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6" name="フローチャート: 判断 425"/>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27" name="フローチャート: 判断 426"/>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433" name="楕円 432"/>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111397</xdr:rowOff>
    </xdr:from>
    <xdr:to>
      <xdr:col>107</xdr:col>
      <xdr:colOff>101600</xdr:colOff>
      <xdr:row>41</xdr:row>
      <xdr:rowOff>41547</xdr:rowOff>
    </xdr:to>
    <xdr:sp macro="" textlink="">
      <xdr:nvSpPr>
        <xdr:cNvPr id="434" name="楕円 433"/>
        <xdr:cNvSpPr/>
      </xdr:nvSpPr>
      <xdr:spPr>
        <a:xfrm>
          <a:off x="20383500" y="69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40</xdr:row>
      <xdr:rowOff>162197</xdr:rowOff>
    </xdr:to>
    <xdr:cxnSp macro="">
      <xdr:nvCxnSpPr>
        <xdr:cNvPr id="435" name="直線コネクタ 434"/>
        <xdr:cNvCxnSpPr/>
      </xdr:nvCxnSpPr>
      <xdr:spPr>
        <a:xfrm flipV="1">
          <a:off x="20434300" y="701584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36"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37"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38" name="n_3aveValue【認定こども園・幼稚園・保育所】&#10;一人当たり面積"/>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439" name="n_1mainValue【認定こども園・幼稚園・保育所】&#10;一人当たり面積"/>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32674</xdr:rowOff>
    </xdr:from>
    <xdr:ext cx="469744" cy="259045"/>
    <xdr:sp macro="" textlink="">
      <xdr:nvSpPr>
        <xdr:cNvPr id="440" name="n_2mainValue【認定こども園・幼稚園・保育所】&#10;一人当たり面積"/>
        <xdr:cNvSpPr txBox="1"/>
      </xdr:nvSpPr>
      <xdr:spPr>
        <a:xfrm>
          <a:off x="20199427" y="70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1" name="直線コネクタ 45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2" name="テキスト ボックス 45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3" name="直線コネクタ 45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4" name="テキスト ボックス 45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5" name="直線コネクタ 45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6" name="テキスト ボックス 45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7" name="直線コネクタ 45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8" name="テキスト ボックス 45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9" name="直線コネクタ 45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0" name="テキスト ボックス 45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1" name="直線コネクタ 46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2" name="テキスト ボックス 46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66" name="直線コネクタ 46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6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68" name="直線コネクタ 46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6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0" name="直線コネクタ 46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1"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2" name="フローチャート: 判断 47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3" name="フローチャート: 判断 47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74" name="フローチャート: 判断 47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75" name="フローチャート: 判断 47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22678</xdr:rowOff>
    </xdr:from>
    <xdr:to>
      <xdr:col>81</xdr:col>
      <xdr:colOff>101600</xdr:colOff>
      <xdr:row>58</xdr:row>
      <xdr:rowOff>124278</xdr:rowOff>
    </xdr:to>
    <xdr:sp macro="" textlink="">
      <xdr:nvSpPr>
        <xdr:cNvPr id="481" name="楕円 480"/>
        <xdr:cNvSpPr/>
      </xdr:nvSpPr>
      <xdr:spPr>
        <a:xfrm>
          <a:off x="15430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82" name="楕円 481"/>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73478</xdr:rowOff>
    </xdr:from>
    <xdr:to>
      <xdr:col>81</xdr:col>
      <xdr:colOff>50800</xdr:colOff>
      <xdr:row>58</xdr:row>
      <xdr:rowOff>114300</xdr:rowOff>
    </xdr:to>
    <xdr:cxnSp macro="">
      <xdr:nvCxnSpPr>
        <xdr:cNvPr id="483" name="直線コネクタ 482"/>
        <xdr:cNvCxnSpPr/>
      </xdr:nvCxnSpPr>
      <xdr:spPr>
        <a:xfrm flipV="1">
          <a:off x="14592300" y="100175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151674</xdr:rowOff>
    </xdr:from>
    <xdr:to>
      <xdr:col>72</xdr:col>
      <xdr:colOff>38100</xdr:colOff>
      <xdr:row>59</xdr:row>
      <xdr:rowOff>81824</xdr:rowOff>
    </xdr:to>
    <xdr:sp macro="" textlink="">
      <xdr:nvSpPr>
        <xdr:cNvPr id="484" name="楕円 483"/>
        <xdr:cNvSpPr/>
      </xdr:nvSpPr>
      <xdr:spPr>
        <a:xfrm>
          <a:off x="13652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59</xdr:row>
      <xdr:rowOff>31024</xdr:rowOff>
    </xdr:to>
    <xdr:cxnSp macro="">
      <xdr:nvCxnSpPr>
        <xdr:cNvPr id="485" name="直線コネクタ 484"/>
        <xdr:cNvCxnSpPr/>
      </xdr:nvCxnSpPr>
      <xdr:spPr>
        <a:xfrm flipV="1">
          <a:off x="13703300" y="1005840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86"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87"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88"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140805</xdr:rowOff>
    </xdr:from>
    <xdr:ext cx="405111" cy="259045"/>
    <xdr:sp macro="" textlink="">
      <xdr:nvSpPr>
        <xdr:cNvPr id="489" name="n_1mainValue【学校施設】&#10;有形固定資産減価償却率"/>
        <xdr:cNvSpPr txBox="1"/>
      </xdr:nvSpPr>
      <xdr:spPr>
        <a:xfrm>
          <a:off x="152660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90" name="n_2mainValue【学校施設】&#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98351</xdr:rowOff>
    </xdr:from>
    <xdr:ext cx="405111" cy="259045"/>
    <xdr:sp macro="" textlink="">
      <xdr:nvSpPr>
        <xdr:cNvPr id="491" name="n_3mainValue【学校施設】&#10;有形固定資産減価償却率"/>
        <xdr:cNvSpPr txBox="1"/>
      </xdr:nvSpPr>
      <xdr:spPr>
        <a:xfrm>
          <a:off x="13500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05" name="テキスト ボックス 504"/>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07" name="テキスト ボックス 506"/>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09" name="テキスト ボックス 508"/>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1" name="テキスト ボックス 51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3" name="テキスト ボックス 51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17" name="直線コネクタ 516"/>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18"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19" name="直線コネクタ 518"/>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0"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1" name="直線コネクタ 520"/>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22"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3" name="フローチャート: 判断 522"/>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24" name="フローチャート: 判断 523"/>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25" name="フローチャート: 判断 524"/>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26" name="フローチャート: 判断 525"/>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140505</xdr:rowOff>
    </xdr:from>
    <xdr:to>
      <xdr:col>112</xdr:col>
      <xdr:colOff>38100</xdr:colOff>
      <xdr:row>64</xdr:row>
      <xdr:rowOff>70655</xdr:rowOff>
    </xdr:to>
    <xdr:sp macro="" textlink="">
      <xdr:nvSpPr>
        <xdr:cNvPr id="532" name="楕円 531"/>
        <xdr:cNvSpPr/>
      </xdr:nvSpPr>
      <xdr:spPr>
        <a:xfrm>
          <a:off x="21272500" y="1094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142530</xdr:rowOff>
    </xdr:from>
    <xdr:to>
      <xdr:col>107</xdr:col>
      <xdr:colOff>101600</xdr:colOff>
      <xdr:row>64</xdr:row>
      <xdr:rowOff>72680</xdr:rowOff>
    </xdr:to>
    <xdr:sp macro="" textlink="">
      <xdr:nvSpPr>
        <xdr:cNvPr id="533" name="楕円 532"/>
        <xdr:cNvSpPr/>
      </xdr:nvSpPr>
      <xdr:spPr>
        <a:xfrm>
          <a:off x="20383500" y="109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19855</xdr:rowOff>
    </xdr:from>
    <xdr:to>
      <xdr:col>111</xdr:col>
      <xdr:colOff>177800</xdr:colOff>
      <xdr:row>64</xdr:row>
      <xdr:rowOff>21880</xdr:rowOff>
    </xdr:to>
    <xdr:cxnSp macro="">
      <xdr:nvCxnSpPr>
        <xdr:cNvPr id="534" name="直線コネクタ 533"/>
        <xdr:cNvCxnSpPr/>
      </xdr:nvCxnSpPr>
      <xdr:spPr>
        <a:xfrm flipV="1">
          <a:off x="20434300" y="10992655"/>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143542</xdr:rowOff>
    </xdr:from>
    <xdr:to>
      <xdr:col>102</xdr:col>
      <xdr:colOff>165100</xdr:colOff>
      <xdr:row>64</xdr:row>
      <xdr:rowOff>73692</xdr:rowOff>
    </xdr:to>
    <xdr:sp macro="" textlink="">
      <xdr:nvSpPr>
        <xdr:cNvPr id="535" name="楕円 534"/>
        <xdr:cNvSpPr/>
      </xdr:nvSpPr>
      <xdr:spPr>
        <a:xfrm>
          <a:off x="19494500" y="109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21880</xdr:rowOff>
    </xdr:from>
    <xdr:to>
      <xdr:col>107</xdr:col>
      <xdr:colOff>50800</xdr:colOff>
      <xdr:row>64</xdr:row>
      <xdr:rowOff>22892</xdr:rowOff>
    </xdr:to>
    <xdr:cxnSp macro="">
      <xdr:nvCxnSpPr>
        <xdr:cNvPr id="536" name="直線コネクタ 535"/>
        <xdr:cNvCxnSpPr/>
      </xdr:nvCxnSpPr>
      <xdr:spPr>
        <a:xfrm flipV="1">
          <a:off x="19545300" y="1099468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37"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38"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539"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61782</xdr:rowOff>
    </xdr:from>
    <xdr:ext cx="469744" cy="259045"/>
    <xdr:sp macro="" textlink="">
      <xdr:nvSpPr>
        <xdr:cNvPr id="540" name="n_1mainValue【学校施設】&#10;一人当たり面積"/>
        <xdr:cNvSpPr txBox="1"/>
      </xdr:nvSpPr>
      <xdr:spPr>
        <a:xfrm>
          <a:off x="21075727" y="1103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63807</xdr:rowOff>
    </xdr:from>
    <xdr:ext cx="469744" cy="259045"/>
    <xdr:sp macro="" textlink="">
      <xdr:nvSpPr>
        <xdr:cNvPr id="541" name="n_2mainValue【学校施設】&#10;一人当たり面積"/>
        <xdr:cNvSpPr txBox="1"/>
      </xdr:nvSpPr>
      <xdr:spPr>
        <a:xfrm>
          <a:off x="20199427" y="110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64819</xdr:rowOff>
    </xdr:from>
    <xdr:ext cx="469744" cy="259045"/>
    <xdr:sp macro="" textlink="">
      <xdr:nvSpPr>
        <xdr:cNvPr id="542" name="n_3mainValue【学校施設】&#10;一人当たり面積"/>
        <xdr:cNvSpPr txBox="1"/>
      </xdr:nvSpPr>
      <xdr:spPr>
        <a:xfrm>
          <a:off x="19310427" y="1103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9" name="正方形/長方形 5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0" name="正方形/長方形 5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1" name="正方形/長方形 5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2" name="正方形/長方形 5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3" name="正方形/長方形 5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4" name="正方形/長方形 5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5" name="正方形/長方形 5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正方形/長方形 5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7" name="テキスト ボックス 5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8" name="直線コネクタ 5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9" name="直線コネクタ 5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0" name="テキスト ボックス 5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1" name="直線コネクタ 5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2" name="テキスト ボックス 5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3" name="直線コネクタ 5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4" name="テキスト ボックス 5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5" name="直線コネクタ 5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6" name="テキスト ボックス 5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7" name="直線コネクタ 5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8" name="テキスト ボックス 5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9" name="直線コネクタ 5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0" name="テキスト ボックス 5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84" name="直線コネクタ 583"/>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85"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86" name="直線コネクタ 585"/>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8" name="直線コネクタ 5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89"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90" name="フローチャート: 判断 589"/>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1" name="フローチャート: 判断 590"/>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92" name="フローチャート: 判断 591"/>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93" name="フローチャート: 判断 592"/>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599" name="楕円 598"/>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600" name="楕円 599"/>
        <xdr:cNvSpPr/>
      </xdr:nvSpPr>
      <xdr:spPr>
        <a:xfrm>
          <a:off x="14541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43543</xdr:rowOff>
    </xdr:from>
    <xdr:to>
      <xdr:col>81</xdr:col>
      <xdr:colOff>50800</xdr:colOff>
      <xdr:row>105</xdr:row>
      <xdr:rowOff>64770</xdr:rowOff>
    </xdr:to>
    <xdr:cxnSp macro="">
      <xdr:nvCxnSpPr>
        <xdr:cNvPr id="601" name="直線コネクタ 600"/>
        <xdr:cNvCxnSpPr/>
      </xdr:nvCxnSpPr>
      <xdr:spPr>
        <a:xfrm>
          <a:off x="14592300" y="180457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92348</xdr:rowOff>
    </xdr:from>
    <xdr:to>
      <xdr:col>72</xdr:col>
      <xdr:colOff>38100</xdr:colOff>
      <xdr:row>104</xdr:row>
      <xdr:rowOff>22498</xdr:rowOff>
    </xdr:to>
    <xdr:sp macro="" textlink="">
      <xdr:nvSpPr>
        <xdr:cNvPr id="602" name="楕円 601"/>
        <xdr:cNvSpPr/>
      </xdr:nvSpPr>
      <xdr:spPr>
        <a:xfrm>
          <a:off x="13652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143148</xdr:rowOff>
    </xdr:from>
    <xdr:to>
      <xdr:col>76</xdr:col>
      <xdr:colOff>114300</xdr:colOff>
      <xdr:row>105</xdr:row>
      <xdr:rowOff>43543</xdr:rowOff>
    </xdr:to>
    <xdr:cxnSp macro="">
      <xdr:nvCxnSpPr>
        <xdr:cNvPr id="603" name="直線コネクタ 602"/>
        <xdr:cNvCxnSpPr/>
      </xdr:nvCxnSpPr>
      <xdr:spPr>
        <a:xfrm>
          <a:off x="13703300" y="17802498"/>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04" name="n_1aveValue【公民館】&#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05" name="n_2aveValue【公民館】&#10;有形固定資産減価償却率"/>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06" name="n_3aveValue【公民館】&#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607" name="n_1mainValue【公民館】&#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85470</xdr:rowOff>
    </xdr:from>
    <xdr:ext cx="405111" cy="259045"/>
    <xdr:sp macro="" textlink="">
      <xdr:nvSpPr>
        <xdr:cNvPr id="608" name="n_2mainValue【公民館】&#10;有形固定資産減価償却率"/>
        <xdr:cNvSpPr txBox="1"/>
      </xdr:nvSpPr>
      <xdr:spPr>
        <a:xfrm>
          <a:off x="14389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13625</xdr:rowOff>
    </xdr:from>
    <xdr:ext cx="405111" cy="259045"/>
    <xdr:sp macro="" textlink="">
      <xdr:nvSpPr>
        <xdr:cNvPr id="609" name="n_3mainValue【公民館】&#10;有形固定資産減価償却率"/>
        <xdr:cNvSpPr txBox="1"/>
      </xdr:nvSpPr>
      <xdr:spPr>
        <a:xfrm>
          <a:off x="13500744"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0" name="直線コネクタ 6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1" name="テキスト ボックス 6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2" name="直線コネクタ 6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3" name="テキスト ボックス 6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4" name="直線コネクタ 6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25" name="テキスト ボックス 62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6" name="直線コネクタ 6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27" name="テキスト ボックス 62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8" name="直線コネクタ 6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9" name="テキスト ボックス 62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31" name="テキスト ボックス 63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33" name="直線コネクタ 632"/>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34"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35" name="直線コネクタ 634"/>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36"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37" name="直線コネクタ 636"/>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38"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39" name="フローチャート: 判断 638"/>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40" name="フローチャート: 判断 639"/>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41" name="フローチャート: 判断 640"/>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42" name="フローチャート: 判断 641"/>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89333</xdr:rowOff>
    </xdr:from>
    <xdr:to>
      <xdr:col>112</xdr:col>
      <xdr:colOff>38100</xdr:colOff>
      <xdr:row>109</xdr:row>
      <xdr:rowOff>19483</xdr:rowOff>
    </xdr:to>
    <xdr:sp macro="" textlink="">
      <xdr:nvSpPr>
        <xdr:cNvPr id="648" name="楕円 647"/>
        <xdr:cNvSpPr/>
      </xdr:nvSpPr>
      <xdr:spPr>
        <a:xfrm>
          <a:off x="21272500" y="186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85750</xdr:rowOff>
    </xdr:from>
    <xdr:to>
      <xdr:col>107</xdr:col>
      <xdr:colOff>101600</xdr:colOff>
      <xdr:row>109</xdr:row>
      <xdr:rowOff>15900</xdr:rowOff>
    </xdr:to>
    <xdr:sp macro="" textlink="">
      <xdr:nvSpPr>
        <xdr:cNvPr id="649" name="楕円 648"/>
        <xdr:cNvSpPr/>
      </xdr:nvSpPr>
      <xdr:spPr>
        <a:xfrm>
          <a:off x="20383500" y="186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136550</xdr:rowOff>
    </xdr:from>
    <xdr:to>
      <xdr:col>111</xdr:col>
      <xdr:colOff>177800</xdr:colOff>
      <xdr:row>108</xdr:row>
      <xdr:rowOff>140133</xdr:rowOff>
    </xdr:to>
    <xdr:cxnSp macro="">
      <xdr:nvCxnSpPr>
        <xdr:cNvPr id="650" name="直線コネクタ 649"/>
        <xdr:cNvCxnSpPr/>
      </xdr:nvCxnSpPr>
      <xdr:spPr>
        <a:xfrm>
          <a:off x="20434300" y="18653150"/>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77139</xdr:rowOff>
    </xdr:from>
    <xdr:to>
      <xdr:col>102</xdr:col>
      <xdr:colOff>165100</xdr:colOff>
      <xdr:row>109</xdr:row>
      <xdr:rowOff>7289</xdr:rowOff>
    </xdr:to>
    <xdr:sp macro="" textlink="">
      <xdr:nvSpPr>
        <xdr:cNvPr id="651" name="楕円 650"/>
        <xdr:cNvSpPr/>
      </xdr:nvSpPr>
      <xdr:spPr>
        <a:xfrm>
          <a:off x="19494500" y="185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127939</xdr:rowOff>
    </xdr:from>
    <xdr:to>
      <xdr:col>107</xdr:col>
      <xdr:colOff>50800</xdr:colOff>
      <xdr:row>108</xdr:row>
      <xdr:rowOff>136550</xdr:rowOff>
    </xdr:to>
    <xdr:cxnSp macro="">
      <xdr:nvCxnSpPr>
        <xdr:cNvPr id="652" name="直線コネクタ 651"/>
        <xdr:cNvCxnSpPr/>
      </xdr:nvCxnSpPr>
      <xdr:spPr>
        <a:xfrm>
          <a:off x="19545300" y="18644539"/>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53"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654" name="n_2aveValue【公民館】&#10;一人当たり面積"/>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55" name="n_3aveValue【公民館】&#10;一人当たり面積"/>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10610</xdr:rowOff>
    </xdr:from>
    <xdr:ext cx="469744" cy="259045"/>
    <xdr:sp macro="" textlink="">
      <xdr:nvSpPr>
        <xdr:cNvPr id="656" name="n_1mainValue【公民館】&#10;一人当たり面積"/>
        <xdr:cNvSpPr txBox="1"/>
      </xdr:nvSpPr>
      <xdr:spPr>
        <a:xfrm>
          <a:off x="21075727" y="1869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7027</xdr:rowOff>
    </xdr:from>
    <xdr:ext cx="469744" cy="259045"/>
    <xdr:sp macro="" textlink="">
      <xdr:nvSpPr>
        <xdr:cNvPr id="657" name="n_2mainValue【公民館】&#10;一人当たり面積"/>
        <xdr:cNvSpPr txBox="1"/>
      </xdr:nvSpPr>
      <xdr:spPr>
        <a:xfrm>
          <a:off x="20199427" y="186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169866</xdr:rowOff>
    </xdr:from>
    <xdr:ext cx="469744" cy="259045"/>
    <xdr:sp macro="" textlink="">
      <xdr:nvSpPr>
        <xdr:cNvPr id="658" name="n_3mainValue【公民館】&#10;一人当たり面積"/>
        <xdr:cNvSpPr txBox="1"/>
      </xdr:nvSpPr>
      <xdr:spPr>
        <a:xfrm>
          <a:off x="19310427" y="1868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道路及び橋りょう・トンネルについては、限られた予算で必要箇所の改良を行っているが、老朽化等に対応できていない状況である。今後も状況を見定めながら、随時改良を行っていく。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公営住宅については、必要に応じて住宅の修繕を行っているが、類似団体平均を大きく上回っている。築年数が経過した住宅は修繕や払下げなど適正な管理を行い、減価償却の低下を図る。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年に中学校校舎建設を行っているが、類似団体を上回っている。今後は小学校の改修工事等も見込まれるため、減価償却率は低下していくと考えられる。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施設全体として、今年度策定予定の各施設の個別施設計画を基に適正管理を行っていく。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57785</xdr:rowOff>
    </xdr:from>
    <xdr:to>
      <xdr:col>20</xdr:col>
      <xdr:colOff>38100</xdr:colOff>
      <xdr:row>55</xdr:row>
      <xdr:rowOff>159385</xdr:rowOff>
    </xdr:to>
    <xdr:sp macro="" textlink="">
      <xdr:nvSpPr>
        <xdr:cNvPr id="90" name="楕円 89"/>
        <xdr:cNvSpPr/>
      </xdr:nvSpPr>
      <xdr:spPr>
        <a:xfrm>
          <a:off x="3746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67310</xdr:rowOff>
    </xdr:from>
    <xdr:to>
      <xdr:col>15</xdr:col>
      <xdr:colOff>101600</xdr:colOff>
      <xdr:row>55</xdr:row>
      <xdr:rowOff>168910</xdr:rowOff>
    </xdr:to>
    <xdr:sp macro="" textlink="">
      <xdr:nvSpPr>
        <xdr:cNvPr id="91" name="楕円 90"/>
        <xdr:cNvSpPr/>
      </xdr:nvSpPr>
      <xdr:spPr>
        <a:xfrm>
          <a:off x="2857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108585</xdr:rowOff>
    </xdr:from>
    <xdr:to>
      <xdr:col>19</xdr:col>
      <xdr:colOff>177800</xdr:colOff>
      <xdr:row>55</xdr:row>
      <xdr:rowOff>118110</xdr:rowOff>
    </xdr:to>
    <xdr:cxnSp macro="">
      <xdr:nvCxnSpPr>
        <xdr:cNvPr id="92" name="直線コネクタ 91"/>
        <xdr:cNvCxnSpPr/>
      </xdr:nvCxnSpPr>
      <xdr:spPr>
        <a:xfrm flipV="1">
          <a:off x="2908300" y="95383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17780</xdr:rowOff>
    </xdr:from>
    <xdr:to>
      <xdr:col>10</xdr:col>
      <xdr:colOff>165100</xdr:colOff>
      <xdr:row>56</xdr:row>
      <xdr:rowOff>119380</xdr:rowOff>
    </xdr:to>
    <xdr:sp macro="" textlink="">
      <xdr:nvSpPr>
        <xdr:cNvPr id="93" name="楕円 92"/>
        <xdr:cNvSpPr/>
      </xdr:nvSpPr>
      <xdr:spPr>
        <a:xfrm>
          <a:off x="1968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118110</xdr:rowOff>
    </xdr:from>
    <xdr:to>
      <xdr:col>15</xdr:col>
      <xdr:colOff>50800</xdr:colOff>
      <xdr:row>56</xdr:row>
      <xdr:rowOff>68580</xdr:rowOff>
    </xdr:to>
    <xdr:cxnSp macro="">
      <xdr:nvCxnSpPr>
        <xdr:cNvPr id="94" name="直線コネクタ 93"/>
        <xdr:cNvCxnSpPr/>
      </xdr:nvCxnSpPr>
      <xdr:spPr>
        <a:xfrm flipV="1">
          <a:off x="2019300" y="9547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4462</xdr:rowOff>
    </xdr:from>
    <xdr:ext cx="405111" cy="259045"/>
    <xdr:sp macro="" textlink="">
      <xdr:nvSpPr>
        <xdr:cNvPr id="95" name="n_1mainValue【体育館・プール】&#10;有形固定資産減価償却率"/>
        <xdr:cNvSpPr txBox="1"/>
      </xdr:nvSpPr>
      <xdr:spPr>
        <a:xfrm>
          <a:off x="35820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13987</xdr:rowOff>
    </xdr:from>
    <xdr:ext cx="405111" cy="259045"/>
    <xdr:sp macro="" textlink="">
      <xdr:nvSpPr>
        <xdr:cNvPr id="96" name="n_2mainValue【体育館・プール】&#10;有形固定資産減価償却率"/>
        <xdr:cNvSpPr txBox="1"/>
      </xdr:nvSpPr>
      <xdr:spPr>
        <a:xfrm>
          <a:off x="2705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135907</xdr:rowOff>
    </xdr:from>
    <xdr:ext cx="405111" cy="259045"/>
    <xdr:sp macro="" textlink="">
      <xdr:nvSpPr>
        <xdr:cNvPr id="97" name="n_3mainValue【体育館・プール】&#10;有形固定資産減価償却率"/>
        <xdr:cNvSpPr txBox="1"/>
      </xdr:nvSpPr>
      <xdr:spPr>
        <a:xfrm>
          <a:off x="1816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1"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3"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4" name="フローチャート: 判断 133"/>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5"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162124</xdr:rowOff>
    </xdr:from>
    <xdr:to>
      <xdr:col>50</xdr:col>
      <xdr:colOff>165100</xdr:colOff>
      <xdr:row>64</xdr:row>
      <xdr:rowOff>92274</xdr:rowOff>
    </xdr:to>
    <xdr:sp macro="" textlink="">
      <xdr:nvSpPr>
        <xdr:cNvPr id="141" name="楕円 140"/>
        <xdr:cNvSpPr/>
      </xdr:nvSpPr>
      <xdr:spPr>
        <a:xfrm>
          <a:off x="9588500" y="109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151021</xdr:rowOff>
    </xdr:from>
    <xdr:to>
      <xdr:col>46</xdr:col>
      <xdr:colOff>38100</xdr:colOff>
      <xdr:row>64</xdr:row>
      <xdr:rowOff>81171</xdr:rowOff>
    </xdr:to>
    <xdr:sp macro="" textlink="">
      <xdr:nvSpPr>
        <xdr:cNvPr id="142" name="楕円 141"/>
        <xdr:cNvSpPr/>
      </xdr:nvSpPr>
      <xdr:spPr>
        <a:xfrm>
          <a:off x="8699500" y="109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30371</xdr:rowOff>
    </xdr:from>
    <xdr:to>
      <xdr:col>50</xdr:col>
      <xdr:colOff>114300</xdr:colOff>
      <xdr:row>64</xdr:row>
      <xdr:rowOff>41474</xdr:rowOff>
    </xdr:to>
    <xdr:cxnSp macro="">
      <xdr:nvCxnSpPr>
        <xdr:cNvPr id="143" name="直線コネクタ 142"/>
        <xdr:cNvCxnSpPr/>
      </xdr:nvCxnSpPr>
      <xdr:spPr>
        <a:xfrm>
          <a:off x="8750300" y="1100317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152001</xdr:rowOff>
    </xdr:from>
    <xdr:to>
      <xdr:col>41</xdr:col>
      <xdr:colOff>101600</xdr:colOff>
      <xdr:row>64</xdr:row>
      <xdr:rowOff>82151</xdr:rowOff>
    </xdr:to>
    <xdr:sp macro="" textlink="">
      <xdr:nvSpPr>
        <xdr:cNvPr id="144" name="楕円 143"/>
        <xdr:cNvSpPr/>
      </xdr:nvSpPr>
      <xdr:spPr>
        <a:xfrm>
          <a:off x="7810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30371</xdr:rowOff>
    </xdr:from>
    <xdr:to>
      <xdr:col>45</xdr:col>
      <xdr:colOff>177800</xdr:colOff>
      <xdr:row>64</xdr:row>
      <xdr:rowOff>31351</xdr:rowOff>
    </xdr:to>
    <xdr:cxnSp macro="">
      <xdr:nvCxnSpPr>
        <xdr:cNvPr id="145" name="直線コネクタ 144"/>
        <xdr:cNvCxnSpPr/>
      </xdr:nvCxnSpPr>
      <xdr:spPr>
        <a:xfrm flipV="1">
          <a:off x="7861300" y="1100317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83401</xdr:rowOff>
    </xdr:from>
    <xdr:ext cx="469744" cy="259045"/>
    <xdr:sp macro="" textlink="">
      <xdr:nvSpPr>
        <xdr:cNvPr id="146" name="n_1mainValue【体育館・プール】&#10;一人当たり面積"/>
        <xdr:cNvSpPr txBox="1"/>
      </xdr:nvSpPr>
      <xdr:spPr>
        <a:xfrm>
          <a:off x="9391727" y="110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72298</xdr:rowOff>
    </xdr:from>
    <xdr:ext cx="469744" cy="259045"/>
    <xdr:sp macro="" textlink="">
      <xdr:nvSpPr>
        <xdr:cNvPr id="147" name="n_2mainValue【体育館・プール】&#10;一人当たり面積"/>
        <xdr:cNvSpPr txBox="1"/>
      </xdr:nvSpPr>
      <xdr:spPr>
        <a:xfrm>
          <a:off x="8515427" y="110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73278</xdr:rowOff>
    </xdr:from>
    <xdr:ext cx="469744" cy="259045"/>
    <xdr:sp macro="" textlink="">
      <xdr:nvSpPr>
        <xdr:cNvPr id="148" name="n_3mainValue【体育館・プール】&#10;一人当たり面積"/>
        <xdr:cNvSpPr txBox="1"/>
      </xdr:nvSpPr>
      <xdr:spPr>
        <a:xfrm>
          <a:off x="7626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175" name="テキスト ボックス 17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76" name="直線コネクタ 17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77" name="テキスト ボックス 17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78" name="直線コネクタ 17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79" name="テキスト ボックス 17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80" name="直線コネクタ 17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81" name="テキスト ボックス 18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82" name="直線コネクタ 18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183" name="テキスト ボックス 182"/>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4" name="直線コネクタ 1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5" name="テキスト ボックス 18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187" name="直線コネクタ 186"/>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188"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189" name="直線コネクタ 188"/>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190"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91" name="直線コネクタ 190"/>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192" name="【市民会館】&#10;有形固定資産減価償却率平均値テキスト"/>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193" name="フローチャート: 判断 192"/>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194" name="フローチャート: 判断 193"/>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159529</xdr:rowOff>
    </xdr:from>
    <xdr:ext cx="405111" cy="259045"/>
    <xdr:sp macro="" textlink="">
      <xdr:nvSpPr>
        <xdr:cNvPr id="195" name="n_1aveValue【市民会館】&#10;有形固定資産減価償却率"/>
        <xdr:cNvSpPr txBox="1"/>
      </xdr:nvSpPr>
      <xdr:spPr>
        <a:xfrm>
          <a:off x="3582044" y="1799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196" name="フローチャート: 判断 195"/>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148099</xdr:rowOff>
    </xdr:from>
    <xdr:ext cx="405111" cy="259045"/>
    <xdr:sp macro="" textlink="">
      <xdr:nvSpPr>
        <xdr:cNvPr id="197" name="n_2aveValue【市民会館】&#10;有形固定資産減価償却率"/>
        <xdr:cNvSpPr txBox="1"/>
      </xdr:nvSpPr>
      <xdr:spPr>
        <a:xfrm>
          <a:off x="2705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198" name="フローチャート: 判断 197"/>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107</xdr:row>
      <xdr:rowOff>49547</xdr:rowOff>
    </xdr:from>
    <xdr:ext cx="405111" cy="259045"/>
    <xdr:sp macro="" textlink="">
      <xdr:nvSpPr>
        <xdr:cNvPr id="199" name="n_3aveValue【市民会館】&#10;有形固定資産減価償却率"/>
        <xdr:cNvSpPr txBox="1"/>
      </xdr:nvSpPr>
      <xdr:spPr>
        <a:xfrm>
          <a:off x="1816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0" name="テキスト ボックス 1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1" name="テキスト ボックス 2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2" name="テキスト ボックス 2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3" name="テキスト ボックス 2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4" name="テキスト ボックス 2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112268</xdr:rowOff>
    </xdr:from>
    <xdr:to>
      <xdr:col>20</xdr:col>
      <xdr:colOff>38100</xdr:colOff>
      <xdr:row>107</xdr:row>
      <xdr:rowOff>42418</xdr:rowOff>
    </xdr:to>
    <xdr:sp macro="" textlink="">
      <xdr:nvSpPr>
        <xdr:cNvPr id="205" name="楕円 204"/>
        <xdr:cNvSpPr/>
      </xdr:nvSpPr>
      <xdr:spPr>
        <a:xfrm>
          <a:off x="3746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169418</xdr:rowOff>
    </xdr:from>
    <xdr:to>
      <xdr:col>15</xdr:col>
      <xdr:colOff>101600</xdr:colOff>
      <xdr:row>107</xdr:row>
      <xdr:rowOff>99568</xdr:rowOff>
    </xdr:to>
    <xdr:sp macro="" textlink="">
      <xdr:nvSpPr>
        <xdr:cNvPr id="206" name="楕円 205"/>
        <xdr:cNvSpPr/>
      </xdr:nvSpPr>
      <xdr:spPr>
        <a:xfrm>
          <a:off x="2857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163068</xdr:rowOff>
    </xdr:from>
    <xdr:to>
      <xdr:col>19</xdr:col>
      <xdr:colOff>177800</xdr:colOff>
      <xdr:row>107</xdr:row>
      <xdr:rowOff>48768</xdr:rowOff>
    </xdr:to>
    <xdr:cxnSp macro="">
      <xdr:nvCxnSpPr>
        <xdr:cNvPr id="207" name="直線コネクタ 206"/>
        <xdr:cNvCxnSpPr/>
      </xdr:nvCxnSpPr>
      <xdr:spPr>
        <a:xfrm flipV="1">
          <a:off x="2908300" y="183367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157987</xdr:rowOff>
    </xdr:from>
    <xdr:to>
      <xdr:col>10</xdr:col>
      <xdr:colOff>165100</xdr:colOff>
      <xdr:row>106</xdr:row>
      <xdr:rowOff>88137</xdr:rowOff>
    </xdr:to>
    <xdr:sp macro="" textlink="">
      <xdr:nvSpPr>
        <xdr:cNvPr id="208" name="楕円 207"/>
        <xdr:cNvSpPr/>
      </xdr:nvSpPr>
      <xdr:spPr>
        <a:xfrm>
          <a:off x="1968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37337</xdr:rowOff>
    </xdr:from>
    <xdr:to>
      <xdr:col>15</xdr:col>
      <xdr:colOff>50800</xdr:colOff>
      <xdr:row>107</xdr:row>
      <xdr:rowOff>48768</xdr:rowOff>
    </xdr:to>
    <xdr:cxnSp macro="">
      <xdr:nvCxnSpPr>
        <xdr:cNvPr id="209" name="直線コネクタ 208"/>
        <xdr:cNvCxnSpPr/>
      </xdr:nvCxnSpPr>
      <xdr:spPr>
        <a:xfrm>
          <a:off x="2019300" y="18211037"/>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33545</xdr:rowOff>
    </xdr:from>
    <xdr:ext cx="405111" cy="259045"/>
    <xdr:sp macro="" textlink="">
      <xdr:nvSpPr>
        <xdr:cNvPr id="210" name="n_1mainValue【市民会館】&#10;有形固定資産減価償却率"/>
        <xdr:cNvSpPr txBox="1"/>
      </xdr:nvSpPr>
      <xdr:spPr>
        <a:xfrm>
          <a:off x="35820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90695</xdr:rowOff>
    </xdr:from>
    <xdr:ext cx="405111" cy="259045"/>
    <xdr:sp macro="" textlink="">
      <xdr:nvSpPr>
        <xdr:cNvPr id="211" name="n_2mainValue【市民会館】&#10;有形固定資産減価償却率"/>
        <xdr:cNvSpPr txBox="1"/>
      </xdr:nvSpPr>
      <xdr:spPr>
        <a:xfrm>
          <a:off x="27057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104664</xdr:rowOff>
    </xdr:from>
    <xdr:ext cx="405111" cy="259045"/>
    <xdr:sp macro="" textlink="">
      <xdr:nvSpPr>
        <xdr:cNvPr id="212" name="n_3mainValue【市民会館】&#10;有形固定資産減価償却率"/>
        <xdr:cNvSpPr txBox="1"/>
      </xdr:nvSpPr>
      <xdr:spPr>
        <a:xfrm>
          <a:off x="1816744" y="1793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0" name="正方形/長方形 2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1" name="テキスト ボックス 2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2" name="直線コネクタ 2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3" name="直線コネクタ 2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4" name="テキスト ボックス 2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5" name="直線コネクタ 2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6" name="テキスト ボックス 2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7" name="直線コネクタ 2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8" name="テキスト ボックス 2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9" name="直線コネクタ 2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0" name="テキスト ボックス 2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1" name="直線コネクタ 2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2" name="テキスト ボックス 2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3" name="直線コネクタ 2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4" name="テキスト ボックス 2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236" name="直線コネクタ 235"/>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237"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238" name="直線コネクタ 237"/>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239" name="【市民会館】&#10;一人当たり面積最大値テキスト"/>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240" name="直線コネクタ 239"/>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48785</xdr:rowOff>
    </xdr:from>
    <xdr:ext cx="469744" cy="259045"/>
    <xdr:sp macro="" textlink="">
      <xdr:nvSpPr>
        <xdr:cNvPr id="241" name="【市民会館】&#10;一人当たり面積平均値テキスト"/>
        <xdr:cNvSpPr txBox="1"/>
      </xdr:nvSpPr>
      <xdr:spPr>
        <a:xfrm>
          <a:off x="10515600" y="18222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242" name="フローチャート: 判断 241"/>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243" name="フローチャート: 判断 242"/>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14876</xdr:rowOff>
    </xdr:from>
    <xdr:ext cx="469744" cy="259045"/>
    <xdr:sp macro="" textlink="">
      <xdr:nvSpPr>
        <xdr:cNvPr id="244" name="n_1aveValue【市民会館】&#10;一人当たり面積"/>
        <xdr:cNvSpPr txBox="1"/>
      </xdr:nvSpPr>
      <xdr:spPr>
        <a:xfrm>
          <a:off x="9391727" y="1836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245" name="フローチャート: 判断 244"/>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59834</xdr:rowOff>
    </xdr:from>
    <xdr:ext cx="469744" cy="259045"/>
    <xdr:sp macro="" textlink="">
      <xdr:nvSpPr>
        <xdr:cNvPr id="246" name="n_2aveValue【市民会館】&#10;一人当たり面積"/>
        <xdr:cNvSpPr txBox="1"/>
      </xdr:nvSpPr>
      <xdr:spPr>
        <a:xfrm>
          <a:off x="8515427" y="184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247" name="フローチャート: 判断 246"/>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107</xdr:row>
      <xdr:rowOff>96029</xdr:rowOff>
    </xdr:from>
    <xdr:ext cx="469744" cy="259045"/>
    <xdr:sp macro="" textlink="">
      <xdr:nvSpPr>
        <xdr:cNvPr id="248" name="n_3aveValue【市民会館】&#10;一人当たり面積"/>
        <xdr:cNvSpPr txBox="1"/>
      </xdr:nvSpPr>
      <xdr:spPr>
        <a:xfrm>
          <a:off x="76264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9" name="テキスト ボックス 2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0" name="テキスト ボックス 2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1" name="テキスト ボックス 2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2" name="テキスト ボックス 2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3" name="テキスト ボックス 2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28067</xdr:rowOff>
    </xdr:from>
    <xdr:to>
      <xdr:col>50</xdr:col>
      <xdr:colOff>165100</xdr:colOff>
      <xdr:row>106</xdr:row>
      <xdr:rowOff>129667</xdr:rowOff>
    </xdr:to>
    <xdr:sp macro="" textlink="">
      <xdr:nvSpPr>
        <xdr:cNvPr id="254" name="楕円 253"/>
        <xdr:cNvSpPr/>
      </xdr:nvSpPr>
      <xdr:spPr>
        <a:xfrm>
          <a:off x="9588500" y="182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35306</xdr:rowOff>
    </xdr:from>
    <xdr:to>
      <xdr:col>46</xdr:col>
      <xdr:colOff>38100</xdr:colOff>
      <xdr:row>106</xdr:row>
      <xdr:rowOff>136906</xdr:rowOff>
    </xdr:to>
    <xdr:sp macro="" textlink="">
      <xdr:nvSpPr>
        <xdr:cNvPr id="255" name="楕円 254"/>
        <xdr:cNvSpPr/>
      </xdr:nvSpPr>
      <xdr:spPr>
        <a:xfrm>
          <a:off x="8699500" y="182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78867</xdr:rowOff>
    </xdr:from>
    <xdr:to>
      <xdr:col>50</xdr:col>
      <xdr:colOff>114300</xdr:colOff>
      <xdr:row>106</xdr:row>
      <xdr:rowOff>86106</xdr:rowOff>
    </xdr:to>
    <xdr:cxnSp macro="">
      <xdr:nvCxnSpPr>
        <xdr:cNvPr id="256" name="直線コネクタ 255"/>
        <xdr:cNvCxnSpPr/>
      </xdr:nvCxnSpPr>
      <xdr:spPr>
        <a:xfrm flipV="1">
          <a:off x="8750300" y="1825256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39115</xdr:rowOff>
    </xdr:from>
    <xdr:to>
      <xdr:col>41</xdr:col>
      <xdr:colOff>101600</xdr:colOff>
      <xdr:row>106</xdr:row>
      <xdr:rowOff>140715</xdr:rowOff>
    </xdr:to>
    <xdr:sp macro="" textlink="">
      <xdr:nvSpPr>
        <xdr:cNvPr id="257" name="楕円 256"/>
        <xdr:cNvSpPr/>
      </xdr:nvSpPr>
      <xdr:spPr>
        <a:xfrm>
          <a:off x="781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86106</xdr:rowOff>
    </xdr:from>
    <xdr:to>
      <xdr:col>45</xdr:col>
      <xdr:colOff>177800</xdr:colOff>
      <xdr:row>106</xdr:row>
      <xdr:rowOff>89915</xdr:rowOff>
    </xdr:to>
    <xdr:cxnSp macro="">
      <xdr:nvCxnSpPr>
        <xdr:cNvPr id="258" name="直線コネクタ 257"/>
        <xdr:cNvCxnSpPr/>
      </xdr:nvCxnSpPr>
      <xdr:spPr>
        <a:xfrm flipV="1">
          <a:off x="7861300" y="1825980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146194</xdr:rowOff>
    </xdr:from>
    <xdr:ext cx="469744" cy="259045"/>
    <xdr:sp macro="" textlink="">
      <xdr:nvSpPr>
        <xdr:cNvPr id="259" name="n_1mainValue【市民会館】&#10;一人当たり面積"/>
        <xdr:cNvSpPr txBox="1"/>
      </xdr:nvSpPr>
      <xdr:spPr>
        <a:xfrm>
          <a:off x="9391727" y="179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153433</xdr:rowOff>
    </xdr:from>
    <xdr:ext cx="469744" cy="259045"/>
    <xdr:sp macro="" textlink="">
      <xdr:nvSpPr>
        <xdr:cNvPr id="260" name="n_2mainValue【市民会館】&#10;一人当たり面積"/>
        <xdr:cNvSpPr txBox="1"/>
      </xdr:nvSpPr>
      <xdr:spPr>
        <a:xfrm>
          <a:off x="8515427" y="1798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261" name="n_3main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8" name="正方形/長方形 2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9" name="正方形/長方形 2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0" name="正方形/長方形 2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1" name="正方形/長方形 2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2" name="正方形/長方形 2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3" name="正方形/長方形 2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4" name="正方形/長方形 2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5" name="正方形/長方形 2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6" name="正方形/長方形 2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7" name="正方形/長方形 2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8" name="正方形/長方形 2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9" name="正方形/長方形 2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0" name="正方形/長方形 2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1" name="正方形/長方形 2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2" name="正方形/長方形 2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3" name="正方形/長方形 2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4" name="正方形/長方形 2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5" name="正方形/長方形 2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6" name="正方形/長方形 2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7" name="正方形/長方形 2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8" name="正方形/長方形 2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9" name="正方形/長方形 2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0" name="正方形/長方形 2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1" name="正方形/長方形 3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02" name="正方形/長方形 3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03" name="正方形/長方形 3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4" name="正方形/長方形 3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05" name="正方形/長方形 3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06" name="正方形/長方形 3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7" name="正方形/長方形 3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8" name="正方形/長方形 3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9" name="正方形/長方形 3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10" name="正方形/長方形 3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1" name="正方形/長方形 3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2" name="正方形/長方形 3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3" name="正方形/長方形 3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4" name="正方形/長方形 3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5" name="正方形/長方形 3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6" name="正方形/長方形 3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7" name="正方形/長方形 3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8" name="テキスト ボックス 3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9" name="直線コネクタ 3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320" name="直線コネクタ 3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321" name="テキスト ボックス 32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22" name="直線コネクタ 3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23" name="テキスト ボックス 3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24" name="直線コネクタ 3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25" name="テキスト ボックス 3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26" name="直線コネクタ 3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27" name="テキスト ボックス 3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28" name="直線コネクタ 3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329" name="テキスト ボックス 3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0" name="直線コネクタ 3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31" name="テキスト ボックス 3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333" name="直線コネクタ 33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33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335" name="直線コネクタ 33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33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337" name="直線コネクタ 33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338"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339" name="フローチャート: 判断 338"/>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340" name="フローチャート: 判断 339"/>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341"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342" name="フローチャート: 判断 341"/>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343"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344" name="フローチャート: 判断 343"/>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345" name="n_3aveValue【庁舎】&#10;有形固定資産減価償却率"/>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46" name="テキスト ボックス 3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7" name="テキスト ボックス 3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8" name="テキスト ボックス 3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49" name="テキスト ボックス 3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0" name="テキスト ボックス 3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351" name="楕円 350"/>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137161</xdr:rowOff>
    </xdr:from>
    <xdr:to>
      <xdr:col>76</xdr:col>
      <xdr:colOff>165100</xdr:colOff>
      <xdr:row>104</xdr:row>
      <xdr:rowOff>67311</xdr:rowOff>
    </xdr:to>
    <xdr:sp macro="" textlink="">
      <xdr:nvSpPr>
        <xdr:cNvPr id="352" name="楕円 351"/>
        <xdr:cNvSpPr/>
      </xdr:nvSpPr>
      <xdr:spPr>
        <a:xfrm>
          <a:off x="145415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16511</xdr:rowOff>
    </xdr:to>
    <xdr:cxnSp macro="">
      <xdr:nvCxnSpPr>
        <xdr:cNvPr id="353" name="直線コネクタ 352"/>
        <xdr:cNvCxnSpPr/>
      </xdr:nvCxnSpPr>
      <xdr:spPr>
        <a:xfrm flipV="1">
          <a:off x="14592300" y="178193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354" name="楕円 353"/>
        <xdr:cNvSpPr/>
      </xdr:nvSpPr>
      <xdr:spPr>
        <a:xfrm>
          <a:off x="13652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16511</xdr:rowOff>
    </xdr:from>
    <xdr:to>
      <xdr:col>76</xdr:col>
      <xdr:colOff>114300</xdr:colOff>
      <xdr:row>105</xdr:row>
      <xdr:rowOff>10161</xdr:rowOff>
    </xdr:to>
    <xdr:cxnSp macro="">
      <xdr:nvCxnSpPr>
        <xdr:cNvPr id="355" name="直線コネクタ 354"/>
        <xdr:cNvCxnSpPr/>
      </xdr:nvCxnSpPr>
      <xdr:spPr>
        <a:xfrm flipV="1">
          <a:off x="13703300" y="17847311"/>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55897</xdr:rowOff>
    </xdr:from>
    <xdr:ext cx="405111" cy="259045"/>
    <xdr:sp macro="" textlink="">
      <xdr:nvSpPr>
        <xdr:cNvPr id="356" name="n_1mainValue【庁舎】&#10;有形固定資産減価償却率"/>
        <xdr:cNvSpPr txBox="1"/>
      </xdr:nvSpPr>
      <xdr:spPr>
        <a:xfrm>
          <a:off x="15266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83838</xdr:rowOff>
    </xdr:from>
    <xdr:ext cx="405111" cy="259045"/>
    <xdr:sp macro="" textlink="">
      <xdr:nvSpPr>
        <xdr:cNvPr id="357" name="n_2mainValue【庁舎】&#10;有形固定資産減価償却率"/>
        <xdr:cNvSpPr txBox="1"/>
      </xdr:nvSpPr>
      <xdr:spPr>
        <a:xfrm>
          <a:off x="143897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358" name="n_3mainValue【庁舎】&#10;有形固定資産減価償却率"/>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59" name="正方形/長方形 3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60" name="正方形/長方形 3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61" name="正方形/長方形 3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62" name="正方形/長方形 3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3" name="正方形/長方形 3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4" name="正方形/長方形 3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5" name="正方形/長方形 3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6" name="正方形/長方形 3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7" name="テキスト ボックス 3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8" name="直線コネクタ 3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69" name="直線コネクタ 3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70" name="テキスト ボックス 3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71" name="直線コネクタ 3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72" name="テキスト ボックス 3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73" name="直線コネクタ 3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74" name="テキスト ボックス 3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75" name="直線コネクタ 3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76" name="テキスト ボックス 3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77" name="直線コネクタ 3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78" name="テキスト ボックス 3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79" name="直線コネクタ 3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80" name="テキスト ボックス 3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382" name="直線コネクタ 381"/>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383"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384" name="直線コネクタ 383"/>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385"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386" name="直線コネクタ 385"/>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387"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388" name="フローチャート: 判断 387"/>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389" name="フローチャート: 判断 388"/>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390"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391" name="フローチャート: 判断 390"/>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392"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393" name="フローチャート: 判断 392"/>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394"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95" name="テキスト ボックス 3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6" name="テキスト ボックス 3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7" name="テキスト ボックス 3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8" name="テキスト ボックス 3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99" name="テキスト ボックス 3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141224</xdr:rowOff>
    </xdr:from>
    <xdr:to>
      <xdr:col>112</xdr:col>
      <xdr:colOff>38100</xdr:colOff>
      <xdr:row>107</xdr:row>
      <xdr:rowOff>71374</xdr:rowOff>
    </xdr:to>
    <xdr:sp macro="" textlink="">
      <xdr:nvSpPr>
        <xdr:cNvPr id="400" name="楕円 399"/>
        <xdr:cNvSpPr/>
      </xdr:nvSpPr>
      <xdr:spPr>
        <a:xfrm>
          <a:off x="21272500" y="18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133604</xdr:rowOff>
    </xdr:from>
    <xdr:to>
      <xdr:col>107</xdr:col>
      <xdr:colOff>101600</xdr:colOff>
      <xdr:row>108</xdr:row>
      <xdr:rowOff>63754</xdr:rowOff>
    </xdr:to>
    <xdr:sp macro="" textlink="">
      <xdr:nvSpPr>
        <xdr:cNvPr id="401" name="楕円 400"/>
        <xdr:cNvSpPr/>
      </xdr:nvSpPr>
      <xdr:spPr>
        <a:xfrm>
          <a:off x="20383500" y="184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20574</xdr:rowOff>
    </xdr:from>
    <xdr:to>
      <xdr:col>111</xdr:col>
      <xdr:colOff>177800</xdr:colOff>
      <xdr:row>108</xdr:row>
      <xdr:rowOff>12954</xdr:rowOff>
    </xdr:to>
    <xdr:cxnSp macro="">
      <xdr:nvCxnSpPr>
        <xdr:cNvPr id="402" name="直線コネクタ 401"/>
        <xdr:cNvCxnSpPr/>
      </xdr:nvCxnSpPr>
      <xdr:spPr>
        <a:xfrm flipV="1">
          <a:off x="20434300" y="1836572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135128</xdr:rowOff>
    </xdr:from>
    <xdr:to>
      <xdr:col>102</xdr:col>
      <xdr:colOff>165100</xdr:colOff>
      <xdr:row>108</xdr:row>
      <xdr:rowOff>65278</xdr:rowOff>
    </xdr:to>
    <xdr:sp macro="" textlink="">
      <xdr:nvSpPr>
        <xdr:cNvPr id="403" name="楕円 402"/>
        <xdr:cNvSpPr/>
      </xdr:nvSpPr>
      <xdr:spPr>
        <a:xfrm>
          <a:off x="19494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12954</xdr:rowOff>
    </xdr:from>
    <xdr:to>
      <xdr:col>107</xdr:col>
      <xdr:colOff>50800</xdr:colOff>
      <xdr:row>108</xdr:row>
      <xdr:rowOff>14478</xdr:rowOff>
    </xdr:to>
    <xdr:cxnSp macro="">
      <xdr:nvCxnSpPr>
        <xdr:cNvPr id="404" name="直線コネクタ 403"/>
        <xdr:cNvCxnSpPr/>
      </xdr:nvCxnSpPr>
      <xdr:spPr>
        <a:xfrm flipV="1">
          <a:off x="19545300" y="185295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62501</xdr:rowOff>
    </xdr:from>
    <xdr:ext cx="469744" cy="259045"/>
    <xdr:sp macro="" textlink="">
      <xdr:nvSpPr>
        <xdr:cNvPr id="405" name="n_1mainValue【庁舎】&#10;一人当たり面積"/>
        <xdr:cNvSpPr txBox="1"/>
      </xdr:nvSpPr>
      <xdr:spPr>
        <a:xfrm>
          <a:off x="21075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54881</xdr:rowOff>
    </xdr:from>
    <xdr:ext cx="469744" cy="259045"/>
    <xdr:sp macro="" textlink="">
      <xdr:nvSpPr>
        <xdr:cNvPr id="406" name="n_2mainValue【庁舎】&#10;一人当たり面積"/>
        <xdr:cNvSpPr txBox="1"/>
      </xdr:nvSpPr>
      <xdr:spPr>
        <a:xfrm>
          <a:off x="20199427" y="185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56405</xdr:rowOff>
    </xdr:from>
    <xdr:ext cx="469744" cy="259045"/>
    <xdr:sp macro="" textlink="">
      <xdr:nvSpPr>
        <xdr:cNvPr id="407" name="n_3mainValue【庁舎】&#10;一人当たり面積"/>
        <xdr:cNvSpPr txBox="1"/>
      </xdr:nvSpPr>
      <xdr:spPr>
        <a:xfrm>
          <a:off x="193104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8" name="正方形/長方形 4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09" name="正方形/長方形 4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10" name="テキスト ボックス 4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は限られた予算で必要箇所の改良等を行っているが、老朽化等に対応できていない状況にある。今後も状況を見定めながら、施設の統廃合も検討し随時改良等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年度と横ばいの状況であるものの、類似団体平均に比べ</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る状況にある。人口減少や、村内に中心となる産業がないため、自主財源に乏しく財政基盤が弱い。未だ景気の回復が見られない状況にあり、税収の増加や企業誘致の進出等が思うように進まないため、ここ数年横ばい状況にある。自主財源確保のため、基幹産業である農林業振興を中心に所得の向上を図り、税収の底上げに繋げ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39624</xdr:rowOff>
    </xdr:to>
    <xdr:cxnSp macro="">
      <xdr:nvCxnSpPr>
        <xdr:cNvPr id="69" name="直線コネクタ 68"/>
        <xdr:cNvCxnSpPr/>
      </xdr:nvCxnSpPr>
      <xdr:spPr>
        <a:xfrm flipV="1">
          <a:off x="3225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上回っており財政の硬直化が進行している状況にある。扶助費や補助費、物件費等の固定経費を抑制し、税収の強化により村税等の自主財源の確保にも努める必要がある。また、事務事業費等の根本的な見直しを行い、８５％を切れるよう歳入歳出の両面から改善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85619</xdr:rowOff>
    </xdr:to>
    <xdr:cxnSp macro="">
      <xdr:nvCxnSpPr>
        <xdr:cNvPr id="129" name="直線コネクタ 128"/>
        <xdr:cNvCxnSpPr/>
      </xdr:nvCxnSpPr>
      <xdr:spPr>
        <a:xfrm>
          <a:off x="4114800" y="10996083"/>
          <a:ext cx="8382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166581</xdr:rowOff>
    </xdr:from>
    <xdr:to>
      <xdr:col>19</xdr:col>
      <xdr:colOff>133350</xdr:colOff>
      <xdr:row>64</xdr:row>
      <xdr:rowOff>23283</xdr:rowOff>
    </xdr:to>
    <xdr:cxnSp macro="">
      <xdr:nvCxnSpPr>
        <xdr:cNvPr id="132" name="直線コネクタ 131"/>
        <xdr:cNvCxnSpPr/>
      </xdr:nvCxnSpPr>
      <xdr:spPr>
        <a:xfrm>
          <a:off x="3225800" y="109679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63</xdr:row>
      <xdr:rowOff>166581</xdr:rowOff>
    </xdr:to>
    <xdr:cxnSp macro="">
      <xdr:nvCxnSpPr>
        <xdr:cNvPr id="135" name="直線コネクタ 134"/>
        <xdr:cNvCxnSpPr/>
      </xdr:nvCxnSpPr>
      <xdr:spPr>
        <a:xfrm>
          <a:off x="2336800" y="1095586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19262</xdr:rowOff>
    </xdr:to>
    <xdr:cxnSp macro="">
      <xdr:nvCxnSpPr>
        <xdr:cNvPr id="138" name="直線コネクタ 137"/>
        <xdr:cNvCxnSpPr/>
      </xdr:nvCxnSpPr>
      <xdr:spPr>
        <a:xfrm flipV="1">
          <a:off x="1447800" y="1095586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34819</xdr:rowOff>
    </xdr:from>
    <xdr:to>
      <xdr:col>23</xdr:col>
      <xdr:colOff>184150</xdr:colOff>
      <xdr:row>64</xdr:row>
      <xdr:rowOff>136419</xdr:rowOff>
    </xdr:to>
    <xdr:sp macro="" textlink="">
      <xdr:nvSpPr>
        <xdr:cNvPr id="148" name="楕円 147"/>
        <xdr:cNvSpPr/>
      </xdr:nvSpPr>
      <xdr:spPr>
        <a:xfrm>
          <a:off x="49022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6896</xdr:rowOff>
    </xdr:from>
    <xdr:ext cx="762000" cy="259045"/>
    <xdr:sp macro="" textlink="">
      <xdr:nvSpPr>
        <xdr:cNvPr id="149" name="財政構造の弾力性該当値テキスト"/>
        <xdr:cNvSpPr txBox="1"/>
      </xdr:nvSpPr>
      <xdr:spPr>
        <a:xfrm>
          <a:off x="5041900" y="1097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0" name="楕円 149"/>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1" name="テキスト ボックス 150"/>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2" name="楕円 151"/>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3" name="テキスト ボックス 152"/>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4" name="楕円 153"/>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5" name="テキスト ボックス 154"/>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56" name="楕円 155"/>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57" name="テキスト ボックス 156"/>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23,771</a:t>
          </a:r>
          <a:r>
            <a:rPr kumimoji="1" lang="ja-JP" altLang="en-US" sz="1300">
              <a:latin typeface="ＭＳ Ｐゴシック" panose="020B0600070205080204" pitchFamily="50" charset="-128"/>
              <a:ea typeface="ＭＳ Ｐゴシック" panose="020B0600070205080204" pitchFamily="50" charset="-128"/>
            </a:rPr>
            <a:t>円の増となっており、年々増加傾向にある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。特にケーブルテレビセンター機器の更改業務が物件費上昇の主な要因となっている。類似団体と比較すると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円低くなっているが、これは職員の平均年齢が低いことが起因しているものとみられる。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職員の昇給・昇格に伴う人件費の増加が見込まれるため、年齢構成等を配慮した職員数の適正な管理を行っていく。また、施設の維持補修については「山江村公共施設等総合管理計画」に伴い、施設の更新・統廃合を含めた長期計画により、経費の平準化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8212</xdr:rowOff>
    </xdr:from>
    <xdr:to>
      <xdr:col>23</xdr:col>
      <xdr:colOff>133350</xdr:colOff>
      <xdr:row>82</xdr:row>
      <xdr:rowOff>35527</xdr:rowOff>
    </xdr:to>
    <xdr:cxnSp macro="">
      <xdr:nvCxnSpPr>
        <xdr:cNvPr id="193" name="直線コネクタ 192"/>
        <xdr:cNvCxnSpPr/>
      </xdr:nvCxnSpPr>
      <xdr:spPr>
        <a:xfrm>
          <a:off x="4114800" y="14067112"/>
          <a:ext cx="838200" cy="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160300</xdr:rowOff>
    </xdr:from>
    <xdr:to>
      <xdr:col>19</xdr:col>
      <xdr:colOff>133350</xdr:colOff>
      <xdr:row>82</xdr:row>
      <xdr:rowOff>8212</xdr:rowOff>
    </xdr:to>
    <xdr:cxnSp macro="">
      <xdr:nvCxnSpPr>
        <xdr:cNvPr id="196" name="直線コネクタ 195"/>
        <xdr:cNvCxnSpPr/>
      </xdr:nvCxnSpPr>
      <xdr:spPr>
        <a:xfrm>
          <a:off x="3225800" y="14047750"/>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147932</xdr:rowOff>
    </xdr:from>
    <xdr:to>
      <xdr:col>15</xdr:col>
      <xdr:colOff>82550</xdr:colOff>
      <xdr:row>81</xdr:row>
      <xdr:rowOff>160300</xdr:rowOff>
    </xdr:to>
    <xdr:cxnSp macro="">
      <xdr:nvCxnSpPr>
        <xdr:cNvPr id="199" name="直線コネクタ 198"/>
        <xdr:cNvCxnSpPr/>
      </xdr:nvCxnSpPr>
      <xdr:spPr>
        <a:xfrm>
          <a:off x="2336800" y="14035382"/>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131291</xdr:rowOff>
    </xdr:from>
    <xdr:to>
      <xdr:col>11</xdr:col>
      <xdr:colOff>31750</xdr:colOff>
      <xdr:row>81</xdr:row>
      <xdr:rowOff>147932</xdr:rowOff>
    </xdr:to>
    <xdr:cxnSp macro="">
      <xdr:nvCxnSpPr>
        <xdr:cNvPr id="202" name="直線コネクタ 201"/>
        <xdr:cNvCxnSpPr/>
      </xdr:nvCxnSpPr>
      <xdr:spPr>
        <a:xfrm>
          <a:off x="1447800" y="14018741"/>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156177</xdr:rowOff>
    </xdr:from>
    <xdr:to>
      <xdr:col>23</xdr:col>
      <xdr:colOff>184150</xdr:colOff>
      <xdr:row>82</xdr:row>
      <xdr:rowOff>86327</xdr:rowOff>
    </xdr:to>
    <xdr:sp macro="" textlink="">
      <xdr:nvSpPr>
        <xdr:cNvPr id="212" name="楕円 211"/>
        <xdr:cNvSpPr/>
      </xdr:nvSpPr>
      <xdr:spPr>
        <a:xfrm>
          <a:off x="4902200" y="140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77454</xdr:rowOff>
    </xdr:from>
    <xdr:ext cx="762000" cy="259045"/>
    <xdr:sp macro="" textlink="">
      <xdr:nvSpPr>
        <xdr:cNvPr id="213" name="人件費・物件費等の状況該当値テキスト"/>
        <xdr:cNvSpPr txBox="1"/>
      </xdr:nvSpPr>
      <xdr:spPr>
        <a:xfrm>
          <a:off x="5041900" y="1396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128862</xdr:rowOff>
    </xdr:from>
    <xdr:to>
      <xdr:col>19</xdr:col>
      <xdr:colOff>184150</xdr:colOff>
      <xdr:row>82</xdr:row>
      <xdr:rowOff>59012</xdr:rowOff>
    </xdr:to>
    <xdr:sp macro="" textlink="">
      <xdr:nvSpPr>
        <xdr:cNvPr id="214" name="楕円 213"/>
        <xdr:cNvSpPr/>
      </xdr:nvSpPr>
      <xdr:spPr>
        <a:xfrm>
          <a:off x="4064000" y="14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69189</xdr:rowOff>
    </xdr:from>
    <xdr:ext cx="736600" cy="259045"/>
    <xdr:sp macro="" textlink="">
      <xdr:nvSpPr>
        <xdr:cNvPr id="215" name="テキスト ボックス 214"/>
        <xdr:cNvSpPr txBox="1"/>
      </xdr:nvSpPr>
      <xdr:spPr>
        <a:xfrm>
          <a:off x="3733800" y="13785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109500</xdr:rowOff>
    </xdr:from>
    <xdr:to>
      <xdr:col>15</xdr:col>
      <xdr:colOff>133350</xdr:colOff>
      <xdr:row>82</xdr:row>
      <xdr:rowOff>39650</xdr:rowOff>
    </xdr:to>
    <xdr:sp macro="" textlink="">
      <xdr:nvSpPr>
        <xdr:cNvPr id="216" name="楕円 215"/>
        <xdr:cNvSpPr/>
      </xdr:nvSpPr>
      <xdr:spPr>
        <a:xfrm>
          <a:off x="3175000" y="139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49827</xdr:rowOff>
    </xdr:from>
    <xdr:ext cx="762000" cy="259045"/>
    <xdr:sp macro="" textlink="">
      <xdr:nvSpPr>
        <xdr:cNvPr id="217" name="テキスト ボックス 216"/>
        <xdr:cNvSpPr txBox="1"/>
      </xdr:nvSpPr>
      <xdr:spPr>
        <a:xfrm>
          <a:off x="2844800" y="1376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97132</xdr:rowOff>
    </xdr:from>
    <xdr:to>
      <xdr:col>11</xdr:col>
      <xdr:colOff>82550</xdr:colOff>
      <xdr:row>82</xdr:row>
      <xdr:rowOff>27282</xdr:rowOff>
    </xdr:to>
    <xdr:sp macro="" textlink="">
      <xdr:nvSpPr>
        <xdr:cNvPr id="218" name="楕円 217"/>
        <xdr:cNvSpPr/>
      </xdr:nvSpPr>
      <xdr:spPr>
        <a:xfrm>
          <a:off x="2286000" y="139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37459</xdr:rowOff>
    </xdr:from>
    <xdr:ext cx="762000" cy="259045"/>
    <xdr:sp macro="" textlink="">
      <xdr:nvSpPr>
        <xdr:cNvPr id="219" name="テキスト ボックス 218"/>
        <xdr:cNvSpPr txBox="1"/>
      </xdr:nvSpPr>
      <xdr:spPr>
        <a:xfrm>
          <a:off x="1955800" y="1375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80491</xdr:rowOff>
    </xdr:from>
    <xdr:to>
      <xdr:col>7</xdr:col>
      <xdr:colOff>31750</xdr:colOff>
      <xdr:row>82</xdr:row>
      <xdr:rowOff>10641</xdr:rowOff>
    </xdr:to>
    <xdr:sp macro="" textlink="">
      <xdr:nvSpPr>
        <xdr:cNvPr id="220" name="楕円 219"/>
        <xdr:cNvSpPr/>
      </xdr:nvSpPr>
      <xdr:spPr>
        <a:xfrm>
          <a:off x="1397000" y="139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20818</xdr:rowOff>
    </xdr:from>
    <xdr:ext cx="762000" cy="259045"/>
    <xdr:sp macro="" textlink="">
      <xdr:nvSpPr>
        <xdr:cNvPr id="221" name="テキスト ボックス 220"/>
        <xdr:cNvSpPr txBox="1"/>
      </xdr:nvSpPr>
      <xdr:spPr>
        <a:xfrm>
          <a:off x="1066800" y="1373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ポイント下回った。主な要因は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名の退職によるものと考えられるが、今後も人員管理を進めながら、給与水準の適正な管理に努める。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32702</xdr:rowOff>
    </xdr:from>
    <xdr:to>
      <xdr:col>81</xdr:col>
      <xdr:colOff>44450</xdr:colOff>
      <xdr:row>88</xdr:row>
      <xdr:rowOff>6032</xdr:rowOff>
    </xdr:to>
    <xdr:cxnSp macro="">
      <xdr:nvCxnSpPr>
        <xdr:cNvPr id="251" name="直線コネクタ 250"/>
        <xdr:cNvCxnSpPr/>
      </xdr:nvCxnSpPr>
      <xdr:spPr>
        <a:xfrm flipV="1">
          <a:off x="16179800" y="1494885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141288</xdr:rowOff>
    </xdr:from>
    <xdr:to>
      <xdr:col>77</xdr:col>
      <xdr:colOff>44450</xdr:colOff>
      <xdr:row>88</xdr:row>
      <xdr:rowOff>6032</xdr:rowOff>
    </xdr:to>
    <xdr:cxnSp macro="">
      <xdr:nvCxnSpPr>
        <xdr:cNvPr id="254" name="直線コネクタ 253"/>
        <xdr:cNvCxnSpPr/>
      </xdr:nvCxnSpPr>
      <xdr:spPr>
        <a:xfrm>
          <a:off x="15290800" y="1505743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141288</xdr:rowOff>
    </xdr:from>
    <xdr:to>
      <xdr:col>72</xdr:col>
      <xdr:colOff>203200</xdr:colOff>
      <xdr:row>88</xdr:row>
      <xdr:rowOff>24130</xdr:rowOff>
    </xdr:to>
    <xdr:cxnSp macro="">
      <xdr:nvCxnSpPr>
        <xdr:cNvPr id="257" name="直線コネクタ 256"/>
        <xdr:cNvCxnSpPr/>
      </xdr:nvCxnSpPr>
      <xdr:spPr>
        <a:xfrm flipV="1">
          <a:off x="14401800" y="150574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88</xdr:row>
      <xdr:rowOff>24130</xdr:rowOff>
    </xdr:to>
    <xdr:cxnSp macro="">
      <xdr:nvCxnSpPr>
        <xdr:cNvPr id="260" name="直線コネクタ 259"/>
        <xdr:cNvCxnSpPr/>
      </xdr:nvCxnSpPr>
      <xdr:spPr>
        <a:xfrm>
          <a:off x="13512800" y="1499711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70" name="楕円 269"/>
        <xdr:cNvSpPr/>
      </xdr:nvSpPr>
      <xdr:spPr>
        <a:xfrm>
          <a:off x="169672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125429</xdr:rowOff>
    </xdr:from>
    <xdr:ext cx="762000" cy="259045"/>
    <xdr:sp macro="" textlink="">
      <xdr:nvSpPr>
        <xdr:cNvPr id="271" name="給与水準   （国との比較）該当値テキスト"/>
        <xdr:cNvSpPr txBox="1"/>
      </xdr:nvSpPr>
      <xdr:spPr>
        <a:xfrm>
          <a:off x="17106900" y="148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126682</xdr:rowOff>
    </xdr:from>
    <xdr:to>
      <xdr:col>77</xdr:col>
      <xdr:colOff>95250</xdr:colOff>
      <xdr:row>88</xdr:row>
      <xdr:rowOff>56832</xdr:rowOff>
    </xdr:to>
    <xdr:sp macro="" textlink="">
      <xdr:nvSpPr>
        <xdr:cNvPr id="272" name="楕円 271"/>
        <xdr:cNvSpPr/>
      </xdr:nvSpPr>
      <xdr:spPr>
        <a:xfrm>
          <a:off x="16129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41609</xdr:rowOff>
    </xdr:from>
    <xdr:ext cx="736600" cy="259045"/>
    <xdr:sp macro="" textlink="">
      <xdr:nvSpPr>
        <xdr:cNvPr id="273" name="テキスト ボックス 272"/>
        <xdr:cNvSpPr txBox="1"/>
      </xdr:nvSpPr>
      <xdr:spPr>
        <a:xfrm>
          <a:off x="15798800" y="1512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90488</xdr:rowOff>
    </xdr:from>
    <xdr:to>
      <xdr:col>73</xdr:col>
      <xdr:colOff>44450</xdr:colOff>
      <xdr:row>88</xdr:row>
      <xdr:rowOff>20638</xdr:rowOff>
    </xdr:to>
    <xdr:sp macro="" textlink="">
      <xdr:nvSpPr>
        <xdr:cNvPr id="274" name="楕円 273"/>
        <xdr:cNvSpPr/>
      </xdr:nvSpPr>
      <xdr:spPr>
        <a:xfrm>
          <a:off x="15240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5415</xdr:rowOff>
    </xdr:from>
    <xdr:ext cx="762000" cy="259045"/>
    <xdr:sp macro="" textlink="">
      <xdr:nvSpPr>
        <xdr:cNvPr id="275" name="テキスト ボックス 274"/>
        <xdr:cNvSpPr txBox="1"/>
      </xdr:nvSpPr>
      <xdr:spPr>
        <a:xfrm>
          <a:off x="14909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6" name="楕円 275"/>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7" name="テキスト ボックス 276"/>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78" name="楕円 277"/>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79" name="テキスト ボックス 278"/>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人の減、類似団体平均と比較しても</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人の差があり、職員一人に課せられる事務量が多い傾向が続いている。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産業医との面談をはじめとした、高ストレスを抱えている職員の健康管理等にも留意しつつ、住民サービスの低下に繋がらないような適正な定員管理を行っていく。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12428</xdr:rowOff>
    </xdr:from>
    <xdr:to>
      <xdr:col>81</xdr:col>
      <xdr:colOff>44450</xdr:colOff>
      <xdr:row>59</xdr:row>
      <xdr:rowOff>17943</xdr:rowOff>
    </xdr:to>
    <xdr:cxnSp macro="">
      <xdr:nvCxnSpPr>
        <xdr:cNvPr id="316" name="直線コネクタ 315"/>
        <xdr:cNvCxnSpPr/>
      </xdr:nvCxnSpPr>
      <xdr:spPr>
        <a:xfrm flipV="1">
          <a:off x="16179800" y="10127978"/>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171124</xdr:rowOff>
    </xdr:from>
    <xdr:to>
      <xdr:col>77</xdr:col>
      <xdr:colOff>44450</xdr:colOff>
      <xdr:row>59</xdr:row>
      <xdr:rowOff>17943</xdr:rowOff>
    </xdr:to>
    <xdr:cxnSp macro="">
      <xdr:nvCxnSpPr>
        <xdr:cNvPr id="319" name="直線コネクタ 318"/>
        <xdr:cNvCxnSpPr/>
      </xdr:nvCxnSpPr>
      <xdr:spPr>
        <a:xfrm>
          <a:off x="15290800" y="10115224"/>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146993</xdr:rowOff>
    </xdr:from>
    <xdr:to>
      <xdr:col>72</xdr:col>
      <xdr:colOff>203200</xdr:colOff>
      <xdr:row>58</xdr:row>
      <xdr:rowOff>171124</xdr:rowOff>
    </xdr:to>
    <xdr:cxnSp macro="">
      <xdr:nvCxnSpPr>
        <xdr:cNvPr id="322" name="直線コネクタ 321"/>
        <xdr:cNvCxnSpPr/>
      </xdr:nvCxnSpPr>
      <xdr:spPr>
        <a:xfrm>
          <a:off x="14401800" y="1009109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137341</xdr:rowOff>
    </xdr:from>
    <xdr:to>
      <xdr:col>68</xdr:col>
      <xdr:colOff>152400</xdr:colOff>
      <xdr:row>58</xdr:row>
      <xdr:rowOff>146993</xdr:rowOff>
    </xdr:to>
    <xdr:cxnSp macro="">
      <xdr:nvCxnSpPr>
        <xdr:cNvPr id="325" name="直線コネクタ 324"/>
        <xdr:cNvCxnSpPr/>
      </xdr:nvCxnSpPr>
      <xdr:spPr>
        <a:xfrm>
          <a:off x="13512800" y="1008144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133078</xdr:rowOff>
    </xdr:from>
    <xdr:to>
      <xdr:col>81</xdr:col>
      <xdr:colOff>95250</xdr:colOff>
      <xdr:row>59</xdr:row>
      <xdr:rowOff>63228</xdr:rowOff>
    </xdr:to>
    <xdr:sp macro="" textlink="">
      <xdr:nvSpPr>
        <xdr:cNvPr id="335" name="楕円 334"/>
        <xdr:cNvSpPr/>
      </xdr:nvSpPr>
      <xdr:spPr>
        <a:xfrm>
          <a:off x="169672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149605</xdr:rowOff>
    </xdr:from>
    <xdr:ext cx="762000" cy="259045"/>
    <xdr:sp macro="" textlink="">
      <xdr:nvSpPr>
        <xdr:cNvPr id="336" name="定員管理の状況該当値テキスト"/>
        <xdr:cNvSpPr txBox="1"/>
      </xdr:nvSpPr>
      <xdr:spPr>
        <a:xfrm>
          <a:off x="17106900" y="992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138593</xdr:rowOff>
    </xdr:from>
    <xdr:to>
      <xdr:col>77</xdr:col>
      <xdr:colOff>95250</xdr:colOff>
      <xdr:row>59</xdr:row>
      <xdr:rowOff>68743</xdr:rowOff>
    </xdr:to>
    <xdr:sp macro="" textlink="">
      <xdr:nvSpPr>
        <xdr:cNvPr id="337" name="楕円 336"/>
        <xdr:cNvSpPr/>
      </xdr:nvSpPr>
      <xdr:spPr>
        <a:xfrm>
          <a:off x="16129000" y="100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78920</xdr:rowOff>
    </xdr:from>
    <xdr:ext cx="736600" cy="259045"/>
    <xdr:sp macro="" textlink="">
      <xdr:nvSpPr>
        <xdr:cNvPr id="338" name="テキスト ボックス 337"/>
        <xdr:cNvSpPr txBox="1"/>
      </xdr:nvSpPr>
      <xdr:spPr>
        <a:xfrm>
          <a:off x="15798800" y="9851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120324</xdr:rowOff>
    </xdr:from>
    <xdr:to>
      <xdr:col>73</xdr:col>
      <xdr:colOff>44450</xdr:colOff>
      <xdr:row>59</xdr:row>
      <xdr:rowOff>50474</xdr:rowOff>
    </xdr:to>
    <xdr:sp macro="" textlink="">
      <xdr:nvSpPr>
        <xdr:cNvPr id="339" name="楕円 338"/>
        <xdr:cNvSpPr/>
      </xdr:nvSpPr>
      <xdr:spPr>
        <a:xfrm>
          <a:off x="15240000" y="1006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60651</xdr:rowOff>
    </xdr:from>
    <xdr:ext cx="762000" cy="259045"/>
    <xdr:sp macro="" textlink="">
      <xdr:nvSpPr>
        <xdr:cNvPr id="340" name="テキスト ボックス 339"/>
        <xdr:cNvSpPr txBox="1"/>
      </xdr:nvSpPr>
      <xdr:spPr>
        <a:xfrm>
          <a:off x="14909800" y="983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96193</xdr:rowOff>
    </xdr:from>
    <xdr:to>
      <xdr:col>68</xdr:col>
      <xdr:colOff>203200</xdr:colOff>
      <xdr:row>59</xdr:row>
      <xdr:rowOff>26343</xdr:rowOff>
    </xdr:to>
    <xdr:sp macro="" textlink="">
      <xdr:nvSpPr>
        <xdr:cNvPr id="341" name="楕円 340"/>
        <xdr:cNvSpPr/>
      </xdr:nvSpPr>
      <xdr:spPr>
        <a:xfrm>
          <a:off x="14351000" y="100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36520</xdr:rowOff>
    </xdr:from>
    <xdr:ext cx="762000" cy="259045"/>
    <xdr:sp macro="" textlink="">
      <xdr:nvSpPr>
        <xdr:cNvPr id="342" name="テキスト ボックス 341"/>
        <xdr:cNvSpPr txBox="1"/>
      </xdr:nvSpPr>
      <xdr:spPr>
        <a:xfrm>
          <a:off x="14020800" y="980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86541</xdr:rowOff>
    </xdr:from>
    <xdr:to>
      <xdr:col>64</xdr:col>
      <xdr:colOff>152400</xdr:colOff>
      <xdr:row>59</xdr:row>
      <xdr:rowOff>16691</xdr:rowOff>
    </xdr:to>
    <xdr:sp macro="" textlink="">
      <xdr:nvSpPr>
        <xdr:cNvPr id="343" name="楕円 342"/>
        <xdr:cNvSpPr/>
      </xdr:nvSpPr>
      <xdr:spPr>
        <a:xfrm>
          <a:off x="13462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26868</xdr:rowOff>
    </xdr:from>
    <xdr:ext cx="762000" cy="259045"/>
    <xdr:sp macro="" textlink="">
      <xdr:nvSpPr>
        <xdr:cNvPr id="344" name="テキスト ボックス 343"/>
        <xdr:cNvSpPr txBox="1"/>
      </xdr:nvSpPr>
      <xdr:spPr>
        <a:xfrm>
          <a:off x="13131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ポイントの増、類似団体平均と比較しても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ポイント高い状況にある。今後も生活インフラの長寿命化に伴う事業が増加していくと見込まれるため、計画的な事業実施と、公債費の平準化を図っていく。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10922</xdr:rowOff>
    </xdr:to>
    <xdr:cxnSp macro="">
      <xdr:nvCxnSpPr>
        <xdr:cNvPr id="375" name="直線コネクタ 374"/>
        <xdr:cNvCxnSpPr/>
      </xdr:nvCxnSpPr>
      <xdr:spPr>
        <a:xfrm>
          <a:off x="16179800" y="718769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41</xdr:row>
      <xdr:rowOff>167894</xdr:rowOff>
    </xdr:to>
    <xdr:cxnSp macro="">
      <xdr:nvCxnSpPr>
        <xdr:cNvPr id="378" name="直線コネクタ 377"/>
        <xdr:cNvCxnSpPr/>
      </xdr:nvCxnSpPr>
      <xdr:spPr>
        <a:xfrm flipV="1">
          <a:off x="15290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6096</xdr:rowOff>
    </xdr:to>
    <xdr:cxnSp macro="">
      <xdr:nvCxnSpPr>
        <xdr:cNvPr id="381" name="直線コネクタ 380"/>
        <xdr:cNvCxnSpPr/>
      </xdr:nvCxnSpPr>
      <xdr:spPr>
        <a:xfrm flipV="1">
          <a:off x="14401800" y="71973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42</xdr:row>
      <xdr:rowOff>6096</xdr:rowOff>
    </xdr:to>
    <xdr:cxnSp macro="">
      <xdr:nvCxnSpPr>
        <xdr:cNvPr id="384" name="直線コネクタ 383"/>
        <xdr:cNvCxnSpPr/>
      </xdr:nvCxnSpPr>
      <xdr:spPr>
        <a:xfrm>
          <a:off x="13512800" y="71249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131572</xdr:rowOff>
    </xdr:from>
    <xdr:to>
      <xdr:col>81</xdr:col>
      <xdr:colOff>95250</xdr:colOff>
      <xdr:row>42</xdr:row>
      <xdr:rowOff>61722</xdr:rowOff>
    </xdr:to>
    <xdr:sp macro="" textlink="">
      <xdr:nvSpPr>
        <xdr:cNvPr id="394" name="楕円 393"/>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103649</xdr:rowOff>
    </xdr:from>
    <xdr:ext cx="762000" cy="259045"/>
    <xdr:sp macro="" textlink="">
      <xdr:nvSpPr>
        <xdr:cNvPr id="395" name="公債費負担の状況該当値テキスト"/>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396" name="楕円 395"/>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397" name="テキスト ボックス 396"/>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398" name="楕円 397"/>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399" name="テキスト ボックス 398"/>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0" name="楕円 399"/>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1" name="テキスト ボックス 400"/>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2" name="楕円 40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03" name="テキスト ボックス 402"/>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将来負担比率は発生していない。今後も特別会計事業を含め、事業の効率化を図りながら、将来負担比率の動向を注視し、財政運営の健全化を図っていく必要がある。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ポイントの増となっている。人事院勧告に伴う職員給与の増が起因しているものと思われる。類似団体平均と比して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ポイント低い状況にあるが、今後も昇給・昇格による人件費の増額が見込まれるため、適正な定員管理を行い、人件費の抑制を図る。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24130</xdr:rowOff>
    </xdr:to>
    <xdr:cxnSp macro="">
      <xdr:nvCxnSpPr>
        <xdr:cNvPr id="64" name="直線コネクタ 63"/>
        <xdr:cNvCxnSpPr/>
      </xdr:nvCxnSpPr>
      <xdr:spPr>
        <a:xfrm>
          <a:off x="3987800" y="632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149860</xdr:rowOff>
    </xdr:to>
    <xdr:cxnSp macro="">
      <xdr:nvCxnSpPr>
        <xdr:cNvPr id="67" name="直線コネクタ 66"/>
        <xdr:cNvCxnSpPr/>
      </xdr:nvCxnSpPr>
      <xdr:spPr>
        <a:xfrm>
          <a:off x="3098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108712</xdr:rowOff>
    </xdr:to>
    <xdr:cxnSp macro="">
      <xdr:nvCxnSpPr>
        <xdr:cNvPr id="70" name="直線コネクタ 69"/>
        <xdr:cNvCxnSpPr/>
      </xdr:nvCxnSpPr>
      <xdr:spPr>
        <a:xfrm>
          <a:off x="2209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108712</xdr:rowOff>
    </xdr:to>
    <xdr:cxnSp macro="">
      <xdr:nvCxnSpPr>
        <xdr:cNvPr id="73" name="直線コネクタ 72"/>
        <xdr:cNvCxnSpPr/>
      </xdr:nvCxnSpPr>
      <xdr:spPr>
        <a:xfrm flipV="1">
          <a:off x="1320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ポイント上昇しており、類似団体平均と比べても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ポイント上回っている状況にある。上昇の主な要因はケーブルテレビ放送機器の更改業務（平成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か年計画）が挙げられるが、令和元年度をもって終了するため、その後は数値も下降していく見込みである。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17</xdr:row>
      <xdr:rowOff>138430</xdr:rowOff>
    </xdr:to>
    <xdr:cxnSp macro="">
      <xdr:nvCxnSpPr>
        <xdr:cNvPr id="122" name="直線コネクタ 121"/>
        <xdr:cNvCxnSpPr/>
      </xdr:nvCxnSpPr>
      <xdr:spPr>
        <a:xfrm flipV="1">
          <a:off x="15671800" y="3048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143002</xdr:rowOff>
    </xdr:to>
    <xdr:cxnSp macro="">
      <xdr:nvCxnSpPr>
        <xdr:cNvPr id="125" name="直線コネクタ 124"/>
        <xdr:cNvCxnSpPr/>
      </xdr:nvCxnSpPr>
      <xdr:spPr>
        <a:xfrm flipV="1">
          <a:off x="14782800" y="3053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161290</xdr:rowOff>
    </xdr:to>
    <xdr:cxnSp macro="">
      <xdr:nvCxnSpPr>
        <xdr:cNvPr id="128" name="直線コネクタ 127"/>
        <xdr:cNvCxnSpPr/>
      </xdr:nvCxnSpPr>
      <xdr:spPr>
        <a:xfrm flipV="1">
          <a:off x="13893800" y="3057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161290</xdr:rowOff>
    </xdr:to>
    <xdr:cxnSp macro="">
      <xdr:nvCxnSpPr>
        <xdr:cNvPr id="131" name="直線コネクタ 130"/>
        <xdr:cNvCxnSpPr/>
      </xdr:nvCxnSpPr>
      <xdr:spPr>
        <a:xfrm>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1" name="楕円 140"/>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2" name="物件費該当値テキスト"/>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5" name="楕円 144"/>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6" name="テキスト ボックス 145"/>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9" name="楕円 148"/>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0" name="テキスト ボックス 149"/>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ポイントの増となっており、類似団体と比べても</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今後も社会保障制度の経費が増大していくと予測されることから、更に事業の精査を行い改善に努めていく。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57150</xdr:rowOff>
    </xdr:to>
    <xdr:cxnSp macro="">
      <xdr:nvCxnSpPr>
        <xdr:cNvPr id="182" name="直線コネクタ 181"/>
        <xdr:cNvCxnSpPr/>
      </xdr:nvCxnSpPr>
      <xdr:spPr>
        <a:xfrm>
          <a:off x="3987800" y="10121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6350</xdr:rowOff>
    </xdr:to>
    <xdr:cxnSp macro="">
      <xdr:nvCxnSpPr>
        <xdr:cNvPr id="185" name="直線コネクタ 184"/>
        <xdr:cNvCxnSpPr/>
      </xdr:nvCxnSpPr>
      <xdr:spPr>
        <a:xfrm>
          <a:off x="3098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58</xdr:row>
      <xdr:rowOff>139700</xdr:rowOff>
    </xdr:to>
    <xdr:cxnSp macro="">
      <xdr:nvCxnSpPr>
        <xdr:cNvPr id="188" name="直線コネクタ 187"/>
        <xdr:cNvCxnSpPr/>
      </xdr:nvCxnSpPr>
      <xdr:spPr>
        <a:xfrm>
          <a:off x="22098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58</xdr:row>
      <xdr:rowOff>139700</xdr:rowOff>
    </xdr:to>
    <xdr:cxnSp macro="">
      <xdr:nvCxnSpPr>
        <xdr:cNvPr id="191" name="直線コネクタ 190"/>
        <xdr:cNvCxnSpPr/>
      </xdr:nvCxnSpPr>
      <xdr:spPr>
        <a:xfrm>
          <a:off x="13208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6350</xdr:rowOff>
    </xdr:from>
    <xdr:to>
      <xdr:col>24</xdr:col>
      <xdr:colOff>76200</xdr:colOff>
      <xdr:row>59</xdr:row>
      <xdr:rowOff>107950</xdr:rowOff>
    </xdr:to>
    <xdr:sp macro="" textlink="">
      <xdr:nvSpPr>
        <xdr:cNvPr id="201" name="楕円 200"/>
        <xdr:cNvSpPr/>
      </xdr:nvSpPr>
      <xdr:spPr>
        <a:xfrm>
          <a:off x="4775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149877</xdr:rowOff>
    </xdr:from>
    <xdr:ext cx="762000" cy="259045"/>
    <xdr:sp macro="" textlink="">
      <xdr:nvSpPr>
        <xdr:cNvPr id="202" name="扶助費該当値テキスト"/>
        <xdr:cNvSpPr txBox="1"/>
      </xdr:nvSpPr>
      <xdr:spPr>
        <a:xfrm>
          <a:off x="4914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03" name="楕円 202"/>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04" name="テキスト ボックス 203"/>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05" name="楕円 204"/>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06" name="テキスト ボックス 205"/>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07" name="楕円 206"/>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08" name="テキスト ボックス 207"/>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09" name="楕円 208"/>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0" name="テキスト ボックス 209"/>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ポイントの増、類似団体平均と比しても</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ポイント上回っている状況にある。特別会計への基準外繰出しを抑制し、一般会計を圧迫しないよう財政健全化を図る。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28702</xdr:rowOff>
    </xdr:to>
    <xdr:cxnSp macro="">
      <xdr:nvCxnSpPr>
        <xdr:cNvPr id="240" name="直線コネクタ 239"/>
        <xdr:cNvCxnSpPr/>
      </xdr:nvCxnSpPr>
      <xdr:spPr>
        <a:xfrm>
          <a:off x="15671800" y="9787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14986</xdr:rowOff>
    </xdr:to>
    <xdr:cxnSp macro="">
      <xdr:nvCxnSpPr>
        <xdr:cNvPr id="243" name="直線コネクタ 242"/>
        <xdr:cNvCxnSpPr/>
      </xdr:nvCxnSpPr>
      <xdr:spPr>
        <a:xfrm>
          <a:off x="14782800" y="978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14986</xdr:rowOff>
    </xdr:to>
    <xdr:cxnSp macro="">
      <xdr:nvCxnSpPr>
        <xdr:cNvPr id="246" name="直線コネクタ 245"/>
        <xdr:cNvCxnSpPr/>
      </xdr:nvCxnSpPr>
      <xdr:spPr>
        <a:xfrm>
          <a:off x="13893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10414</xdr:rowOff>
    </xdr:to>
    <xdr:cxnSp macro="">
      <xdr:nvCxnSpPr>
        <xdr:cNvPr id="249" name="直線コネクタ 248"/>
        <xdr:cNvCxnSpPr/>
      </xdr:nvCxnSpPr>
      <xdr:spPr>
        <a:xfrm flipV="1">
          <a:off x="13004800" y="9760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149352</xdr:rowOff>
    </xdr:from>
    <xdr:to>
      <xdr:col>82</xdr:col>
      <xdr:colOff>158750</xdr:colOff>
      <xdr:row>57</xdr:row>
      <xdr:rowOff>79502</xdr:rowOff>
    </xdr:to>
    <xdr:sp macro="" textlink="">
      <xdr:nvSpPr>
        <xdr:cNvPr id="259" name="楕円 258"/>
        <xdr:cNvSpPr/>
      </xdr:nvSpPr>
      <xdr:spPr>
        <a:xfrm>
          <a:off x="164592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121429</xdr:rowOff>
    </xdr:from>
    <xdr:ext cx="762000" cy="259045"/>
    <xdr:sp macro="" textlink="">
      <xdr:nvSpPr>
        <xdr:cNvPr id="260" name="その他該当値テキスト"/>
        <xdr:cNvSpPr txBox="1"/>
      </xdr:nvSpPr>
      <xdr:spPr>
        <a:xfrm>
          <a:off x="165989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1" name="楕円 260"/>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62" name="テキスト ボックス 261"/>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63" name="楕円 262"/>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64" name="テキスト ボックス 263"/>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65" name="楕円 264"/>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66" name="テキスト ボックス 265"/>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7" name="楕円 266"/>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8" name="テキスト ボックス 267"/>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簡素な給付措置（経済対策）の皆減等により前年度比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ポイント回復し類似団体と比べても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今後は行政改革推進委員会の意見を取り入れ、特に慢性的な村単独の補助事業等について見直しを行っていく。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99568</xdr:rowOff>
    </xdr:to>
    <xdr:cxnSp macro="">
      <xdr:nvCxnSpPr>
        <xdr:cNvPr id="298" name="直線コネクタ 297"/>
        <xdr:cNvCxnSpPr/>
      </xdr:nvCxnSpPr>
      <xdr:spPr>
        <a:xfrm flipV="1">
          <a:off x="15671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117856</xdr:rowOff>
    </xdr:to>
    <xdr:cxnSp macro="">
      <xdr:nvCxnSpPr>
        <xdr:cNvPr id="301" name="直線コネクタ 300"/>
        <xdr:cNvCxnSpPr/>
      </xdr:nvCxnSpPr>
      <xdr:spPr>
        <a:xfrm flipV="1">
          <a:off x="14782800" y="6271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117856</xdr:rowOff>
    </xdr:to>
    <xdr:cxnSp macro="">
      <xdr:nvCxnSpPr>
        <xdr:cNvPr id="304" name="直線コネクタ 303"/>
        <xdr:cNvCxnSpPr/>
      </xdr:nvCxnSpPr>
      <xdr:spPr>
        <a:xfrm>
          <a:off x="13893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07" name="直線コネクタ 306"/>
        <xdr:cNvCxnSpPr/>
      </xdr:nvCxnSpPr>
      <xdr:spPr>
        <a:xfrm>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7" name="楕円 316"/>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18"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19" name="楕円 318"/>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0" name="テキスト ボックス 319"/>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1" name="楕円 320"/>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22" name="テキスト ボックス 321"/>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3" name="楕円 322"/>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4" name="テキスト ボックス 323"/>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5" name="楕円 324"/>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ているが、緊急防災減災事業の元金償還が開始されたことが主な要因である。また、過疎対策事業債の発行額が増加傾向にあるため、今後も増えていくことが予測されるが、起債事業の平準化を図り公債費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8889</xdr:rowOff>
    </xdr:to>
    <xdr:cxnSp macro="">
      <xdr:nvCxnSpPr>
        <xdr:cNvPr id="358" name="直線コネクタ 357"/>
        <xdr:cNvCxnSpPr/>
      </xdr:nvCxnSpPr>
      <xdr:spPr>
        <a:xfrm>
          <a:off x="3987800" y="131419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111761</xdr:rowOff>
    </xdr:to>
    <xdr:cxnSp macro="">
      <xdr:nvCxnSpPr>
        <xdr:cNvPr id="361" name="直線コネクタ 360"/>
        <xdr:cNvCxnSpPr/>
      </xdr:nvCxnSpPr>
      <xdr:spPr>
        <a:xfrm>
          <a:off x="3098800" y="13115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104139</xdr:rowOff>
    </xdr:to>
    <xdr:cxnSp macro="">
      <xdr:nvCxnSpPr>
        <xdr:cNvPr id="364" name="直線コネクタ 363"/>
        <xdr:cNvCxnSpPr/>
      </xdr:nvCxnSpPr>
      <xdr:spPr>
        <a:xfrm flipV="1">
          <a:off x="2209800" y="13115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12700</xdr:rowOff>
    </xdr:to>
    <xdr:cxnSp macro="">
      <xdr:nvCxnSpPr>
        <xdr:cNvPr id="367" name="直線コネクタ 366"/>
        <xdr:cNvCxnSpPr/>
      </xdr:nvCxnSpPr>
      <xdr:spPr>
        <a:xfrm flipV="1">
          <a:off x="1320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7" name="楕円 376"/>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78" name="公債費該当値テキスト"/>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79" name="楕円 378"/>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0" name="テキスト ボックス 379"/>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1" name="楕円 380"/>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82" name="テキスト ボックス 381"/>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3" name="楕円 382"/>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4" name="テキスト ボックス 383"/>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5" name="楕円 384"/>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86" name="テキスト ボックス 38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ポイントの増、また、類似団体と比しても</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ポイント高い状況にある。補助費、物件費、特別会計繰出金などの抑制に努め、更に事業の見直しを行い、健全な財政運営を目指す。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5842</xdr:rowOff>
    </xdr:to>
    <xdr:cxnSp macro="">
      <xdr:nvCxnSpPr>
        <xdr:cNvPr id="417" name="直線コネクタ 416"/>
        <xdr:cNvCxnSpPr/>
      </xdr:nvCxnSpPr>
      <xdr:spPr>
        <a:xfrm>
          <a:off x="15671800" y="1334922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131572</xdr:rowOff>
    </xdr:from>
    <xdr:to>
      <xdr:col>78</xdr:col>
      <xdr:colOff>69850</xdr:colOff>
      <xdr:row>77</xdr:row>
      <xdr:rowOff>147574</xdr:rowOff>
    </xdr:to>
    <xdr:cxnSp macro="">
      <xdr:nvCxnSpPr>
        <xdr:cNvPr id="420" name="直線コネクタ 419"/>
        <xdr:cNvCxnSpPr/>
      </xdr:nvCxnSpPr>
      <xdr:spPr>
        <a:xfrm>
          <a:off x="14782800" y="133332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131572</xdr:rowOff>
    </xdr:to>
    <xdr:cxnSp macro="">
      <xdr:nvCxnSpPr>
        <xdr:cNvPr id="423" name="直線コネクタ 422"/>
        <xdr:cNvCxnSpPr/>
      </xdr:nvCxnSpPr>
      <xdr:spPr>
        <a:xfrm>
          <a:off x="13893800" y="133080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99568</xdr:rowOff>
    </xdr:from>
    <xdr:to>
      <xdr:col>69</xdr:col>
      <xdr:colOff>92075</xdr:colOff>
      <xdr:row>77</xdr:row>
      <xdr:rowOff>106426</xdr:rowOff>
    </xdr:to>
    <xdr:cxnSp macro="">
      <xdr:nvCxnSpPr>
        <xdr:cNvPr id="426" name="直線コネクタ 425"/>
        <xdr:cNvCxnSpPr/>
      </xdr:nvCxnSpPr>
      <xdr:spPr>
        <a:xfrm>
          <a:off x="13004800" y="133012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126492</xdr:rowOff>
    </xdr:from>
    <xdr:to>
      <xdr:col>82</xdr:col>
      <xdr:colOff>158750</xdr:colOff>
      <xdr:row>78</xdr:row>
      <xdr:rowOff>56642</xdr:rowOff>
    </xdr:to>
    <xdr:sp macro="" textlink="">
      <xdr:nvSpPr>
        <xdr:cNvPr id="436" name="楕円 435"/>
        <xdr:cNvSpPr/>
      </xdr:nvSpPr>
      <xdr:spPr>
        <a:xfrm>
          <a:off x="16459200" y="133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98569</xdr:rowOff>
    </xdr:from>
    <xdr:ext cx="762000" cy="259045"/>
    <xdr:sp macro="" textlink="">
      <xdr:nvSpPr>
        <xdr:cNvPr id="437" name="公債費以外該当値テキスト"/>
        <xdr:cNvSpPr txBox="1"/>
      </xdr:nvSpPr>
      <xdr:spPr>
        <a:xfrm>
          <a:off x="16598900" y="133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38" name="楕円 437"/>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9" name="テキスト ボックス 438"/>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80772</xdr:rowOff>
    </xdr:from>
    <xdr:to>
      <xdr:col>74</xdr:col>
      <xdr:colOff>31750</xdr:colOff>
      <xdr:row>78</xdr:row>
      <xdr:rowOff>10922</xdr:rowOff>
    </xdr:to>
    <xdr:sp macro="" textlink="">
      <xdr:nvSpPr>
        <xdr:cNvPr id="440" name="楕円 439"/>
        <xdr:cNvSpPr/>
      </xdr:nvSpPr>
      <xdr:spPr>
        <a:xfrm>
          <a:off x="14732000" y="132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167149</xdr:rowOff>
    </xdr:from>
    <xdr:ext cx="762000" cy="259045"/>
    <xdr:sp macro="" textlink="">
      <xdr:nvSpPr>
        <xdr:cNvPr id="441" name="テキスト ボックス 440"/>
        <xdr:cNvSpPr txBox="1"/>
      </xdr:nvSpPr>
      <xdr:spPr>
        <a:xfrm>
          <a:off x="14401800" y="1336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42" name="楕円 441"/>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43" name="テキスト ボックス 442"/>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48768</xdr:rowOff>
    </xdr:from>
    <xdr:to>
      <xdr:col>65</xdr:col>
      <xdr:colOff>53975</xdr:colOff>
      <xdr:row>77</xdr:row>
      <xdr:rowOff>150368</xdr:rowOff>
    </xdr:to>
    <xdr:sp macro="" textlink="">
      <xdr:nvSpPr>
        <xdr:cNvPr id="444" name="楕円 443"/>
        <xdr:cNvSpPr/>
      </xdr:nvSpPr>
      <xdr:spPr>
        <a:xfrm>
          <a:off x="12954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135145</xdr:rowOff>
    </xdr:from>
    <xdr:ext cx="762000" cy="259045"/>
    <xdr:sp macro="" textlink="">
      <xdr:nvSpPr>
        <xdr:cNvPr id="445" name="テキスト ボックス 444"/>
        <xdr:cNvSpPr txBox="1"/>
      </xdr:nvSpPr>
      <xdr:spPr>
        <a:xfrm>
          <a:off x="12623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115987</xdr:rowOff>
    </xdr:from>
    <xdr:to>
      <xdr:col>29</xdr:col>
      <xdr:colOff>127000</xdr:colOff>
      <xdr:row>18</xdr:row>
      <xdr:rowOff>121782</xdr:rowOff>
    </xdr:to>
    <xdr:cxnSp macro="">
      <xdr:nvCxnSpPr>
        <xdr:cNvPr id="49" name="直線コネクタ 48"/>
        <xdr:cNvCxnSpPr/>
      </xdr:nvCxnSpPr>
      <xdr:spPr bwMode="auto">
        <a:xfrm flipV="1">
          <a:off x="5003800" y="3249712"/>
          <a:ext cx="6477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121782</xdr:rowOff>
    </xdr:from>
    <xdr:to>
      <xdr:col>26</xdr:col>
      <xdr:colOff>50800</xdr:colOff>
      <xdr:row>18</xdr:row>
      <xdr:rowOff>138375</xdr:rowOff>
    </xdr:to>
    <xdr:cxnSp macro="">
      <xdr:nvCxnSpPr>
        <xdr:cNvPr id="52" name="直線コネクタ 51"/>
        <xdr:cNvCxnSpPr/>
      </xdr:nvCxnSpPr>
      <xdr:spPr bwMode="auto">
        <a:xfrm flipV="1">
          <a:off x="4305300" y="3255507"/>
          <a:ext cx="698500" cy="1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138375</xdr:rowOff>
    </xdr:from>
    <xdr:to>
      <xdr:col>22</xdr:col>
      <xdr:colOff>114300</xdr:colOff>
      <xdr:row>18</xdr:row>
      <xdr:rowOff>141741</xdr:rowOff>
    </xdr:to>
    <xdr:cxnSp macro="">
      <xdr:nvCxnSpPr>
        <xdr:cNvPr id="55" name="直線コネクタ 54"/>
        <xdr:cNvCxnSpPr/>
      </xdr:nvCxnSpPr>
      <xdr:spPr bwMode="auto">
        <a:xfrm flipV="1">
          <a:off x="3606800" y="3272100"/>
          <a:ext cx="698500" cy="3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141741</xdr:rowOff>
    </xdr:from>
    <xdr:to>
      <xdr:col>18</xdr:col>
      <xdr:colOff>177800</xdr:colOff>
      <xdr:row>18</xdr:row>
      <xdr:rowOff>152409</xdr:rowOff>
    </xdr:to>
    <xdr:cxnSp macro="">
      <xdr:nvCxnSpPr>
        <xdr:cNvPr id="58" name="直線コネクタ 57"/>
        <xdr:cNvCxnSpPr/>
      </xdr:nvCxnSpPr>
      <xdr:spPr bwMode="auto">
        <a:xfrm flipV="1">
          <a:off x="2908300" y="3275466"/>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65187</xdr:rowOff>
    </xdr:from>
    <xdr:to>
      <xdr:col>29</xdr:col>
      <xdr:colOff>177800</xdr:colOff>
      <xdr:row>18</xdr:row>
      <xdr:rowOff>166787</xdr:rowOff>
    </xdr:to>
    <xdr:sp macro="" textlink="">
      <xdr:nvSpPr>
        <xdr:cNvPr id="68" name="楕円 67"/>
        <xdr:cNvSpPr/>
      </xdr:nvSpPr>
      <xdr:spPr bwMode="auto">
        <a:xfrm>
          <a:off x="5600700" y="319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145214</xdr:rowOff>
    </xdr:from>
    <xdr:ext cx="762000" cy="259045"/>
    <xdr:sp macro="" textlink="">
      <xdr:nvSpPr>
        <xdr:cNvPr id="69" name="人口1人当たり決算額の推移該当値テキスト130"/>
        <xdr:cNvSpPr txBox="1"/>
      </xdr:nvSpPr>
      <xdr:spPr>
        <a:xfrm>
          <a:off x="5740400" y="31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70982</xdr:rowOff>
    </xdr:from>
    <xdr:to>
      <xdr:col>26</xdr:col>
      <xdr:colOff>101600</xdr:colOff>
      <xdr:row>19</xdr:row>
      <xdr:rowOff>1132</xdr:rowOff>
    </xdr:to>
    <xdr:sp macro="" textlink="">
      <xdr:nvSpPr>
        <xdr:cNvPr id="70" name="楕円 69"/>
        <xdr:cNvSpPr/>
      </xdr:nvSpPr>
      <xdr:spPr bwMode="auto">
        <a:xfrm>
          <a:off x="4953000" y="3204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157359</xdr:rowOff>
    </xdr:from>
    <xdr:ext cx="736600" cy="259045"/>
    <xdr:sp macro="" textlink="">
      <xdr:nvSpPr>
        <xdr:cNvPr id="71" name="テキスト ボックス 70"/>
        <xdr:cNvSpPr txBox="1"/>
      </xdr:nvSpPr>
      <xdr:spPr>
        <a:xfrm>
          <a:off x="4622800" y="3291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87575</xdr:rowOff>
    </xdr:from>
    <xdr:to>
      <xdr:col>22</xdr:col>
      <xdr:colOff>165100</xdr:colOff>
      <xdr:row>19</xdr:row>
      <xdr:rowOff>17724</xdr:rowOff>
    </xdr:to>
    <xdr:sp macro="" textlink="">
      <xdr:nvSpPr>
        <xdr:cNvPr id="72" name="楕円 71"/>
        <xdr:cNvSpPr/>
      </xdr:nvSpPr>
      <xdr:spPr bwMode="auto">
        <a:xfrm>
          <a:off x="4254500" y="322130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2502</xdr:rowOff>
    </xdr:from>
    <xdr:ext cx="762000" cy="259045"/>
    <xdr:sp macro="" textlink="">
      <xdr:nvSpPr>
        <xdr:cNvPr id="73" name="テキスト ボックス 72"/>
        <xdr:cNvSpPr txBox="1"/>
      </xdr:nvSpPr>
      <xdr:spPr>
        <a:xfrm>
          <a:off x="3924300" y="33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90941</xdr:rowOff>
    </xdr:from>
    <xdr:to>
      <xdr:col>19</xdr:col>
      <xdr:colOff>38100</xdr:colOff>
      <xdr:row>19</xdr:row>
      <xdr:rowOff>21091</xdr:rowOff>
    </xdr:to>
    <xdr:sp macro="" textlink="">
      <xdr:nvSpPr>
        <xdr:cNvPr id="74" name="楕円 73"/>
        <xdr:cNvSpPr/>
      </xdr:nvSpPr>
      <xdr:spPr bwMode="auto">
        <a:xfrm>
          <a:off x="3556000" y="322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5868</xdr:rowOff>
    </xdr:from>
    <xdr:ext cx="762000" cy="259045"/>
    <xdr:sp macro="" textlink="">
      <xdr:nvSpPr>
        <xdr:cNvPr id="75" name="テキスト ボックス 74"/>
        <xdr:cNvSpPr txBox="1"/>
      </xdr:nvSpPr>
      <xdr:spPr>
        <a:xfrm>
          <a:off x="3225800" y="33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101609</xdr:rowOff>
    </xdr:from>
    <xdr:to>
      <xdr:col>15</xdr:col>
      <xdr:colOff>101600</xdr:colOff>
      <xdr:row>19</xdr:row>
      <xdr:rowOff>31759</xdr:rowOff>
    </xdr:to>
    <xdr:sp macro="" textlink="">
      <xdr:nvSpPr>
        <xdr:cNvPr id="76" name="楕円 75"/>
        <xdr:cNvSpPr/>
      </xdr:nvSpPr>
      <xdr:spPr bwMode="auto">
        <a:xfrm>
          <a:off x="2857500" y="323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16536</xdr:rowOff>
    </xdr:from>
    <xdr:ext cx="762000" cy="259045"/>
    <xdr:sp macro="" textlink="">
      <xdr:nvSpPr>
        <xdr:cNvPr id="77" name="テキスト ボックス 76"/>
        <xdr:cNvSpPr txBox="1"/>
      </xdr:nvSpPr>
      <xdr:spPr>
        <a:xfrm>
          <a:off x="2527300" y="332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186797</xdr:rowOff>
    </xdr:from>
    <xdr:to>
      <xdr:col>29</xdr:col>
      <xdr:colOff>127000</xdr:colOff>
      <xdr:row>35</xdr:row>
      <xdr:rowOff>231726</xdr:rowOff>
    </xdr:to>
    <xdr:cxnSp macro="">
      <xdr:nvCxnSpPr>
        <xdr:cNvPr id="108" name="直線コネクタ 107"/>
        <xdr:cNvCxnSpPr/>
      </xdr:nvCxnSpPr>
      <xdr:spPr bwMode="auto">
        <a:xfrm flipV="1">
          <a:off x="5003800" y="6797147"/>
          <a:ext cx="647700" cy="4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171574</xdr:rowOff>
    </xdr:from>
    <xdr:ext cx="762000" cy="259045"/>
    <xdr:sp macro="" textlink="">
      <xdr:nvSpPr>
        <xdr:cNvPr id="109" name="人口1人当たり決算額の推移平均値テキスト445"/>
        <xdr:cNvSpPr txBox="1"/>
      </xdr:nvSpPr>
      <xdr:spPr>
        <a:xfrm>
          <a:off x="5740400" y="678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231726</xdr:rowOff>
    </xdr:from>
    <xdr:to>
      <xdr:col>26</xdr:col>
      <xdr:colOff>50800</xdr:colOff>
      <xdr:row>35</xdr:row>
      <xdr:rowOff>242584</xdr:rowOff>
    </xdr:to>
    <xdr:cxnSp macro="">
      <xdr:nvCxnSpPr>
        <xdr:cNvPr id="111" name="直線コネクタ 110"/>
        <xdr:cNvCxnSpPr/>
      </xdr:nvCxnSpPr>
      <xdr:spPr bwMode="auto">
        <a:xfrm flipV="1">
          <a:off x="4305300" y="6842076"/>
          <a:ext cx="698500" cy="1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213694</xdr:rowOff>
    </xdr:from>
    <xdr:to>
      <xdr:col>22</xdr:col>
      <xdr:colOff>114300</xdr:colOff>
      <xdr:row>35</xdr:row>
      <xdr:rowOff>242584</xdr:rowOff>
    </xdr:to>
    <xdr:cxnSp macro="">
      <xdr:nvCxnSpPr>
        <xdr:cNvPr id="114" name="直線コネクタ 113"/>
        <xdr:cNvCxnSpPr/>
      </xdr:nvCxnSpPr>
      <xdr:spPr bwMode="auto">
        <a:xfrm>
          <a:off x="3606800" y="6824044"/>
          <a:ext cx="698500" cy="28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213694</xdr:rowOff>
    </xdr:from>
    <xdr:to>
      <xdr:col>18</xdr:col>
      <xdr:colOff>177800</xdr:colOff>
      <xdr:row>35</xdr:row>
      <xdr:rowOff>295912</xdr:rowOff>
    </xdr:to>
    <xdr:cxnSp macro="">
      <xdr:nvCxnSpPr>
        <xdr:cNvPr id="117" name="直線コネクタ 116"/>
        <xdr:cNvCxnSpPr/>
      </xdr:nvCxnSpPr>
      <xdr:spPr bwMode="auto">
        <a:xfrm flipV="1">
          <a:off x="2908300" y="6824044"/>
          <a:ext cx="698500" cy="8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135997</xdr:rowOff>
    </xdr:from>
    <xdr:to>
      <xdr:col>29</xdr:col>
      <xdr:colOff>177800</xdr:colOff>
      <xdr:row>35</xdr:row>
      <xdr:rowOff>237597</xdr:rowOff>
    </xdr:to>
    <xdr:sp macro="" textlink="">
      <xdr:nvSpPr>
        <xdr:cNvPr id="127" name="楕円 126"/>
        <xdr:cNvSpPr/>
      </xdr:nvSpPr>
      <xdr:spPr bwMode="auto">
        <a:xfrm>
          <a:off x="5600700" y="674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323974</xdr:rowOff>
    </xdr:from>
    <xdr:ext cx="762000" cy="259045"/>
    <xdr:sp macro="" textlink="">
      <xdr:nvSpPr>
        <xdr:cNvPr id="128" name="人口1人当たり決算額の推移該当値テキスト445"/>
        <xdr:cNvSpPr txBox="1"/>
      </xdr:nvSpPr>
      <xdr:spPr>
        <a:xfrm>
          <a:off x="5740400" y="659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180926</xdr:rowOff>
    </xdr:from>
    <xdr:to>
      <xdr:col>26</xdr:col>
      <xdr:colOff>101600</xdr:colOff>
      <xdr:row>35</xdr:row>
      <xdr:rowOff>282526</xdr:rowOff>
    </xdr:to>
    <xdr:sp macro="" textlink="">
      <xdr:nvSpPr>
        <xdr:cNvPr id="129" name="楕円 128"/>
        <xdr:cNvSpPr/>
      </xdr:nvSpPr>
      <xdr:spPr bwMode="auto">
        <a:xfrm>
          <a:off x="4953000" y="679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267303</xdr:rowOff>
    </xdr:from>
    <xdr:ext cx="736600" cy="259045"/>
    <xdr:sp macro="" textlink="">
      <xdr:nvSpPr>
        <xdr:cNvPr id="130" name="テキスト ボックス 129"/>
        <xdr:cNvSpPr txBox="1"/>
      </xdr:nvSpPr>
      <xdr:spPr>
        <a:xfrm>
          <a:off x="4622800" y="687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191784</xdr:rowOff>
    </xdr:from>
    <xdr:to>
      <xdr:col>22</xdr:col>
      <xdr:colOff>165100</xdr:colOff>
      <xdr:row>35</xdr:row>
      <xdr:rowOff>293384</xdr:rowOff>
    </xdr:to>
    <xdr:sp macro="" textlink="">
      <xdr:nvSpPr>
        <xdr:cNvPr id="131" name="楕円 130"/>
        <xdr:cNvSpPr/>
      </xdr:nvSpPr>
      <xdr:spPr bwMode="auto">
        <a:xfrm>
          <a:off x="4254500" y="680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278161</xdr:rowOff>
    </xdr:from>
    <xdr:ext cx="762000" cy="259045"/>
    <xdr:sp macro="" textlink="">
      <xdr:nvSpPr>
        <xdr:cNvPr id="132" name="テキスト ボックス 131"/>
        <xdr:cNvSpPr txBox="1"/>
      </xdr:nvSpPr>
      <xdr:spPr>
        <a:xfrm>
          <a:off x="3924300" y="688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162894</xdr:rowOff>
    </xdr:from>
    <xdr:to>
      <xdr:col>19</xdr:col>
      <xdr:colOff>38100</xdr:colOff>
      <xdr:row>35</xdr:row>
      <xdr:rowOff>264494</xdr:rowOff>
    </xdr:to>
    <xdr:sp macro="" textlink="">
      <xdr:nvSpPr>
        <xdr:cNvPr id="133" name="楕円 132"/>
        <xdr:cNvSpPr/>
      </xdr:nvSpPr>
      <xdr:spPr bwMode="auto">
        <a:xfrm>
          <a:off x="3556000" y="67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274671</xdr:rowOff>
    </xdr:from>
    <xdr:ext cx="762000" cy="259045"/>
    <xdr:sp macro="" textlink="">
      <xdr:nvSpPr>
        <xdr:cNvPr id="134" name="テキスト ボックス 133"/>
        <xdr:cNvSpPr txBox="1"/>
      </xdr:nvSpPr>
      <xdr:spPr>
        <a:xfrm>
          <a:off x="3225800" y="654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245112</xdr:rowOff>
    </xdr:from>
    <xdr:to>
      <xdr:col>15</xdr:col>
      <xdr:colOff>101600</xdr:colOff>
      <xdr:row>36</xdr:row>
      <xdr:rowOff>3812</xdr:rowOff>
    </xdr:to>
    <xdr:sp macro="" textlink="">
      <xdr:nvSpPr>
        <xdr:cNvPr id="135" name="楕円 134"/>
        <xdr:cNvSpPr/>
      </xdr:nvSpPr>
      <xdr:spPr bwMode="auto">
        <a:xfrm>
          <a:off x="2857500" y="685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331489</xdr:rowOff>
    </xdr:from>
    <xdr:ext cx="762000" cy="259045"/>
    <xdr:sp macro="" textlink="">
      <xdr:nvSpPr>
        <xdr:cNvPr id="136" name="テキスト ボックス 135"/>
        <xdr:cNvSpPr txBox="1"/>
      </xdr:nvSpPr>
      <xdr:spPr>
        <a:xfrm>
          <a:off x="2527300" y="694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xdr:rowOff>
    </xdr:from>
    <xdr:to>
      <xdr:col>24</xdr:col>
      <xdr:colOff>63500</xdr:colOff>
      <xdr:row>37</xdr:row>
      <xdr:rowOff>14395</xdr:rowOff>
    </xdr:to>
    <xdr:cxnSp macro="">
      <xdr:nvCxnSpPr>
        <xdr:cNvPr id="58" name="直線コネクタ 57"/>
        <xdr:cNvCxnSpPr/>
      </xdr:nvCxnSpPr>
      <xdr:spPr>
        <a:xfrm flipV="1">
          <a:off x="3797300" y="6343678"/>
          <a:ext cx="838200" cy="1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14395</xdr:rowOff>
    </xdr:from>
    <xdr:to>
      <xdr:col>19</xdr:col>
      <xdr:colOff>177800</xdr:colOff>
      <xdr:row>37</xdr:row>
      <xdr:rowOff>26241</xdr:rowOff>
    </xdr:to>
    <xdr:cxnSp macro="">
      <xdr:nvCxnSpPr>
        <xdr:cNvPr id="61" name="直線コネクタ 60"/>
        <xdr:cNvCxnSpPr/>
      </xdr:nvCxnSpPr>
      <xdr:spPr>
        <a:xfrm flipV="1">
          <a:off x="2908300" y="6358045"/>
          <a:ext cx="889000" cy="1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26241</xdr:rowOff>
    </xdr:from>
    <xdr:to>
      <xdr:col>15</xdr:col>
      <xdr:colOff>50800</xdr:colOff>
      <xdr:row>37</xdr:row>
      <xdr:rowOff>26550</xdr:rowOff>
    </xdr:to>
    <xdr:cxnSp macro="">
      <xdr:nvCxnSpPr>
        <xdr:cNvPr id="64" name="直線コネクタ 63"/>
        <xdr:cNvCxnSpPr/>
      </xdr:nvCxnSpPr>
      <xdr:spPr>
        <a:xfrm flipV="1">
          <a:off x="2019300" y="6369891"/>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26550</xdr:rowOff>
    </xdr:from>
    <xdr:to>
      <xdr:col>10</xdr:col>
      <xdr:colOff>114300</xdr:colOff>
      <xdr:row>37</xdr:row>
      <xdr:rowOff>37861</xdr:rowOff>
    </xdr:to>
    <xdr:cxnSp macro="">
      <xdr:nvCxnSpPr>
        <xdr:cNvPr id="67" name="直線コネクタ 66"/>
        <xdr:cNvCxnSpPr/>
      </xdr:nvCxnSpPr>
      <xdr:spPr>
        <a:xfrm flipV="1">
          <a:off x="1130300" y="6370200"/>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120678</xdr:rowOff>
    </xdr:from>
    <xdr:to>
      <xdr:col>24</xdr:col>
      <xdr:colOff>114300</xdr:colOff>
      <xdr:row>37</xdr:row>
      <xdr:rowOff>50828</xdr:rowOff>
    </xdr:to>
    <xdr:sp macro="" textlink="">
      <xdr:nvSpPr>
        <xdr:cNvPr id="77" name="楕円 76"/>
        <xdr:cNvSpPr/>
      </xdr:nvSpPr>
      <xdr:spPr>
        <a:xfrm>
          <a:off x="4584700" y="62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35605</xdr:rowOff>
    </xdr:from>
    <xdr:ext cx="599010" cy="259045"/>
    <xdr:sp macro="" textlink="">
      <xdr:nvSpPr>
        <xdr:cNvPr id="78" name="人件費該当値テキスト"/>
        <xdr:cNvSpPr txBox="1"/>
      </xdr:nvSpPr>
      <xdr:spPr>
        <a:xfrm>
          <a:off x="4686300" y="620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135045</xdr:rowOff>
    </xdr:from>
    <xdr:to>
      <xdr:col>20</xdr:col>
      <xdr:colOff>38100</xdr:colOff>
      <xdr:row>37</xdr:row>
      <xdr:rowOff>65195</xdr:rowOff>
    </xdr:to>
    <xdr:sp macro="" textlink="">
      <xdr:nvSpPr>
        <xdr:cNvPr id="79" name="楕円 78"/>
        <xdr:cNvSpPr/>
      </xdr:nvSpPr>
      <xdr:spPr>
        <a:xfrm>
          <a:off x="3746500" y="63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56322</xdr:rowOff>
    </xdr:from>
    <xdr:ext cx="599010" cy="259045"/>
    <xdr:sp macro="" textlink="">
      <xdr:nvSpPr>
        <xdr:cNvPr id="80" name="テキスト ボックス 79"/>
        <xdr:cNvSpPr txBox="1"/>
      </xdr:nvSpPr>
      <xdr:spPr>
        <a:xfrm>
          <a:off x="3497795" y="63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146891</xdr:rowOff>
    </xdr:from>
    <xdr:to>
      <xdr:col>15</xdr:col>
      <xdr:colOff>101600</xdr:colOff>
      <xdr:row>37</xdr:row>
      <xdr:rowOff>77041</xdr:rowOff>
    </xdr:to>
    <xdr:sp macro="" textlink="">
      <xdr:nvSpPr>
        <xdr:cNvPr id="81" name="楕円 80"/>
        <xdr:cNvSpPr/>
      </xdr:nvSpPr>
      <xdr:spPr>
        <a:xfrm>
          <a:off x="2857500" y="63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68168</xdr:rowOff>
    </xdr:from>
    <xdr:ext cx="599010" cy="259045"/>
    <xdr:sp macro="" textlink="">
      <xdr:nvSpPr>
        <xdr:cNvPr id="82" name="テキスト ボックス 81"/>
        <xdr:cNvSpPr txBox="1"/>
      </xdr:nvSpPr>
      <xdr:spPr>
        <a:xfrm>
          <a:off x="2608795" y="641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147200</xdr:rowOff>
    </xdr:from>
    <xdr:to>
      <xdr:col>10</xdr:col>
      <xdr:colOff>165100</xdr:colOff>
      <xdr:row>37</xdr:row>
      <xdr:rowOff>77350</xdr:rowOff>
    </xdr:to>
    <xdr:sp macro="" textlink="">
      <xdr:nvSpPr>
        <xdr:cNvPr id="83" name="楕円 82"/>
        <xdr:cNvSpPr/>
      </xdr:nvSpPr>
      <xdr:spPr>
        <a:xfrm>
          <a:off x="1968500" y="63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68477</xdr:rowOff>
    </xdr:from>
    <xdr:ext cx="599010" cy="259045"/>
    <xdr:sp macro="" textlink="">
      <xdr:nvSpPr>
        <xdr:cNvPr id="84" name="テキスト ボックス 83"/>
        <xdr:cNvSpPr txBox="1"/>
      </xdr:nvSpPr>
      <xdr:spPr>
        <a:xfrm>
          <a:off x="1719795" y="641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158511</xdr:rowOff>
    </xdr:from>
    <xdr:to>
      <xdr:col>6</xdr:col>
      <xdr:colOff>38100</xdr:colOff>
      <xdr:row>37</xdr:row>
      <xdr:rowOff>88661</xdr:rowOff>
    </xdr:to>
    <xdr:sp macro="" textlink="">
      <xdr:nvSpPr>
        <xdr:cNvPr id="85" name="楕円 84"/>
        <xdr:cNvSpPr/>
      </xdr:nvSpPr>
      <xdr:spPr>
        <a:xfrm>
          <a:off x="1079500" y="63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79788</xdr:rowOff>
    </xdr:from>
    <xdr:ext cx="599010" cy="259045"/>
    <xdr:sp macro="" textlink="">
      <xdr:nvSpPr>
        <xdr:cNvPr id="86" name="テキスト ボックス 85"/>
        <xdr:cNvSpPr txBox="1"/>
      </xdr:nvSpPr>
      <xdr:spPr>
        <a:xfrm>
          <a:off x="830795" y="642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155584</xdr:rowOff>
    </xdr:from>
    <xdr:to>
      <xdr:col>24</xdr:col>
      <xdr:colOff>63500</xdr:colOff>
      <xdr:row>58</xdr:row>
      <xdr:rowOff>16989</xdr:rowOff>
    </xdr:to>
    <xdr:cxnSp macro="">
      <xdr:nvCxnSpPr>
        <xdr:cNvPr id="117" name="直線コネクタ 116"/>
        <xdr:cNvCxnSpPr/>
      </xdr:nvCxnSpPr>
      <xdr:spPr>
        <a:xfrm flipV="1">
          <a:off x="3797300" y="9928234"/>
          <a:ext cx="8382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16989</xdr:rowOff>
    </xdr:from>
    <xdr:to>
      <xdr:col>19</xdr:col>
      <xdr:colOff>177800</xdr:colOff>
      <xdr:row>58</xdr:row>
      <xdr:rowOff>33519</xdr:rowOff>
    </xdr:to>
    <xdr:cxnSp macro="">
      <xdr:nvCxnSpPr>
        <xdr:cNvPr id="120" name="直線コネクタ 119"/>
        <xdr:cNvCxnSpPr/>
      </xdr:nvCxnSpPr>
      <xdr:spPr>
        <a:xfrm flipV="1">
          <a:off x="2908300" y="9961089"/>
          <a:ext cx="889000" cy="1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33519</xdr:rowOff>
    </xdr:from>
    <xdr:to>
      <xdr:col>15</xdr:col>
      <xdr:colOff>50800</xdr:colOff>
      <xdr:row>58</xdr:row>
      <xdr:rowOff>48675</xdr:rowOff>
    </xdr:to>
    <xdr:cxnSp macro="">
      <xdr:nvCxnSpPr>
        <xdr:cNvPr id="123" name="直線コネクタ 122"/>
        <xdr:cNvCxnSpPr/>
      </xdr:nvCxnSpPr>
      <xdr:spPr>
        <a:xfrm flipV="1">
          <a:off x="2019300" y="9977619"/>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48675</xdr:rowOff>
    </xdr:from>
    <xdr:to>
      <xdr:col>10</xdr:col>
      <xdr:colOff>114300</xdr:colOff>
      <xdr:row>58</xdr:row>
      <xdr:rowOff>62257</xdr:rowOff>
    </xdr:to>
    <xdr:cxnSp macro="">
      <xdr:nvCxnSpPr>
        <xdr:cNvPr id="126" name="直線コネクタ 125"/>
        <xdr:cNvCxnSpPr/>
      </xdr:nvCxnSpPr>
      <xdr:spPr>
        <a:xfrm flipV="1">
          <a:off x="1130300" y="9992775"/>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104784</xdr:rowOff>
    </xdr:from>
    <xdr:to>
      <xdr:col>24</xdr:col>
      <xdr:colOff>114300</xdr:colOff>
      <xdr:row>58</xdr:row>
      <xdr:rowOff>34934</xdr:rowOff>
    </xdr:to>
    <xdr:sp macro="" textlink="">
      <xdr:nvSpPr>
        <xdr:cNvPr id="136" name="楕円 135"/>
        <xdr:cNvSpPr/>
      </xdr:nvSpPr>
      <xdr:spPr>
        <a:xfrm>
          <a:off x="4584700" y="98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83211</xdr:rowOff>
    </xdr:from>
    <xdr:ext cx="599010" cy="259045"/>
    <xdr:sp macro="" textlink="">
      <xdr:nvSpPr>
        <xdr:cNvPr id="137" name="物件費該当値テキスト"/>
        <xdr:cNvSpPr txBox="1"/>
      </xdr:nvSpPr>
      <xdr:spPr>
        <a:xfrm>
          <a:off x="4686300" y="98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137639</xdr:rowOff>
    </xdr:from>
    <xdr:to>
      <xdr:col>20</xdr:col>
      <xdr:colOff>38100</xdr:colOff>
      <xdr:row>58</xdr:row>
      <xdr:rowOff>67789</xdr:rowOff>
    </xdr:to>
    <xdr:sp macro="" textlink="">
      <xdr:nvSpPr>
        <xdr:cNvPr id="138" name="楕円 137"/>
        <xdr:cNvSpPr/>
      </xdr:nvSpPr>
      <xdr:spPr>
        <a:xfrm>
          <a:off x="3746500" y="99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58916</xdr:rowOff>
    </xdr:from>
    <xdr:ext cx="599010" cy="259045"/>
    <xdr:sp macro="" textlink="">
      <xdr:nvSpPr>
        <xdr:cNvPr id="139" name="テキスト ボックス 138"/>
        <xdr:cNvSpPr txBox="1"/>
      </xdr:nvSpPr>
      <xdr:spPr>
        <a:xfrm>
          <a:off x="3497795" y="1000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154169</xdr:rowOff>
    </xdr:from>
    <xdr:to>
      <xdr:col>15</xdr:col>
      <xdr:colOff>101600</xdr:colOff>
      <xdr:row>58</xdr:row>
      <xdr:rowOff>84319</xdr:rowOff>
    </xdr:to>
    <xdr:sp macro="" textlink="">
      <xdr:nvSpPr>
        <xdr:cNvPr id="140" name="楕円 139"/>
        <xdr:cNvSpPr/>
      </xdr:nvSpPr>
      <xdr:spPr>
        <a:xfrm>
          <a:off x="2857500" y="99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75446</xdr:rowOff>
    </xdr:from>
    <xdr:ext cx="599010" cy="259045"/>
    <xdr:sp macro="" textlink="">
      <xdr:nvSpPr>
        <xdr:cNvPr id="141" name="テキスト ボックス 140"/>
        <xdr:cNvSpPr txBox="1"/>
      </xdr:nvSpPr>
      <xdr:spPr>
        <a:xfrm>
          <a:off x="2608795" y="1001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169325</xdr:rowOff>
    </xdr:from>
    <xdr:to>
      <xdr:col>10</xdr:col>
      <xdr:colOff>165100</xdr:colOff>
      <xdr:row>58</xdr:row>
      <xdr:rowOff>99475</xdr:rowOff>
    </xdr:to>
    <xdr:sp macro="" textlink="">
      <xdr:nvSpPr>
        <xdr:cNvPr id="142" name="楕円 141"/>
        <xdr:cNvSpPr/>
      </xdr:nvSpPr>
      <xdr:spPr>
        <a:xfrm>
          <a:off x="1968500" y="9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90602</xdr:rowOff>
    </xdr:from>
    <xdr:ext cx="599010" cy="259045"/>
    <xdr:sp macro="" textlink="">
      <xdr:nvSpPr>
        <xdr:cNvPr id="143" name="テキスト ボックス 142"/>
        <xdr:cNvSpPr txBox="1"/>
      </xdr:nvSpPr>
      <xdr:spPr>
        <a:xfrm>
          <a:off x="1719795" y="1003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11457</xdr:rowOff>
    </xdr:from>
    <xdr:to>
      <xdr:col>6</xdr:col>
      <xdr:colOff>38100</xdr:colOff>
      <xdr:row>58</xdr:row>
      <xdr:rowOff>113057</xdr:rowOff>
    </xdr:to>
    <xdr:sp macro="" textlink="">
      <xdr:nvSpPr>
        <xdr:cNvPr id="144" name="楕円 143"/>
        <xdr:cNvSpPr/>
      </xdr:nvSpPr>
      <xdr:spPr>
        <a:xfrm>
          <a:off x="1079500" y="99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104184</xdr:rowOff>
    </xdr:from>
    <xdr:ext cx="599010" cy="259045"/>
    <xdr:sp macro="" textlink="">
      <xdr:nvSpPr>
        <xdr:cNvPr id="145" name="テキスト ボックス 144"/>
        <xdr:cNvSpPr txBox="1"/>
      </xdr:nvSpPr>
      <xdr:spPr>
        <a:xfrm>
          <a:off x="830795" y="100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160190</xdr:rowOff>
    </xdr:from>
    <xdr:to>
      <xdr:col>24</xdr:col>
      <xdr:colOff>63500</xdr:colOff>
      <xdr:row>78</xdr:row>
      <xdr:rowOff>161204</xdr:rowOff>
    </xdr:to>
    <xdr:cxnSp macro="">
      <xdr:nvCxnSpPr>
        <xdr:cNvPr id="174" name="直線コネクタ 173"/>
        <xdr:cNvCxnSpPr/>
      </xdr:nvCxnSpPr>
      <xdr:spPr>
        <a:xfrm>
          <a:off x="3797300" y="13533290"/>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153020</xdr:rowOff>
    </xdr:from>
    <xdr:to>
      <xdr:col>19</xdr:col>
      <xdr:colOff>177800</xdr:colOff>
      <xdr:row>78</xdr:row>
      <xdr:rowOff>160190</xdr:rowOff>
    </xdr:to>
    <xdr:cxnSp macro="">
      <xdr:nvCxnSpPr>
        <xdr:cNvPr id="177" name="直線コネクタ 176"/>
        <xdr:cNvCxnSpPr/>
      </xdr:nvCxnSpPr>
      <xdr:spPr>
        <a:xfrm>
          <a:off x="2908300" y="13526120"/>
          <a:ext cx="8890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153020</xdr:rowOff>
    </xdr:from>
    <xdr:to>
      <xdr:col>15</xdr:col>
      <xdr:colOff>50800</xdr:colOff>
      <xdr:row>78</xdr:row>
      <xdr:rowOff>155763</xdr:rowOff>
    </xdr:to>
    <xdr:cxnSp macro="">
      <xdr:nvCxnSpPr>
        <xdr:cNvPr id="180" name="直線コネクタ 179"/>
        <xdr:cNvCxnSpPr/>
      </xdr:nvCxnSpPr>
      <xdr:spPr>
        <a:xfrm flipV="1">
          <a:off x="2019300" y="1352612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155763</xdr:rowOff>
    </xdr:from>
    <xdr:to>
      <xdr:col>10</xdr:col>
      <xdr:colOff>114300</xdr:colOff>
      <xdr:row>79</xdr:row>
      <xdr:rowOff>9178</xdr:rowOff>
    </xdr:to>
    <xdr:cxnSp macro="">
      <xdr:nvCxnSpPr>
        <xdr:cNvPr id="183" name="直線コネクタ 182"/>
        <xdr:cNvCxnSpPr/>
      </xdr:nvCxnSpPr>
      <xdr:spPr>
        <a:xfrm flipV="1">
          <a:off x="1130300" y="1352886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110404</xdr:rowOff>
    </xdr:from>
    <xdr:to>
      <xdr:col>24</xdr:col>
      <xdr:colOff>114300</xdr:colOff>
      <xdr:row>79</xdr:row>
      <xdr:rowOff>40554</xdr:rowOff>
    </xdr:to>
    <xdr:sp macro="" textlink="">
      <xdr:nvSpPr>
        <xdr:cNvPr id="193" name="楕円 192"/>
        <xdr:cNvSpPr/>
      </xdr:nvSpPr>
      <xdr:spPr>
        <a:xfrm>
          <a:off x="4584700" y="134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25331</xdr:rowOff>
    </xdr:from>
    <xdr:ext cx="469744" cy="259045"/>
    <xdr:sp macro="" textlink="">
      <xdr:nvSpPr>
        <xdr:cNvPr id="194" name="維持補修費該当値テキスト"/>
        <xdr:cNvSpPr txBox="1"/>
      </xdr:nvSpPr>
      <xdr:spPr>
        <a:xfrm>
          <a:off x="4686300" y="133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109390</xdr:rowOff>
    </xdr:from>
    <xdr:to>
      <xdr:col>20</xdr:col>
      <xdr:colOff>38100</xdr:colOff>
      <xdr:row>79</xdr:row>
      <xdr:rowOff>39540</xdr:rowOff>
    </xdr:to>
    <xdr:sp macro="" textlink="">
      <xdr:nvSpPr>
        <xdr:cNvPr id="195" name="楕円 194"/>
        <xdr:cNvSpPr/>
      </xdr:nvSpPr>
      <xdr:spPr>
        <a:xfrm>
          <a:off x="3746500" y="134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30667</xdr:rowOff>
    </xdr:from>
    <xdr:ext cx="469744" cy="259045"/>
    <xdr:sp macro="" textlink="">
      <xdr:nvSpPr>
        <xdr:cNvPr id="196" name="テキスト ボックス 195"/>
        <xdr:cNvSpPr txBox="1"/>
      </xdr:nvSpPr>
      <xdr:spPr>
        <a:xfrm>
          <a:off x="3562428" y="135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102220</xdr:rowOff>
    </xdr:from>
    <xdr:to>
      <xdr:col>15</xdr:col>
      <xdr:colOff>101600</xdr:colOff>
      <xdr:row>79</xdr:row>
      <xdr:rowOff>32370</xdr:rowOff>
    </xdr:to>
    <xdr:sp macro="" textlink="">
      <xdr:nvSpPr>
        <xdr:cNvPr id="197" name="楕円 196"/>
        <xdr:cNvSpPr/>
      </xdr:nvSpPr>
      <xdr:spPr>
        <a:xfrm>
          <a:off x="2857500" y="134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23497</xdr:rowOff>
    </xdr:from>
    <xdr:ext cx="469744" cy="259045"/>
    <xdr:sp macro="" textlink="">
      <xdr:nvSpPr>
        <xdr:cNvPr id="198" name="テキスト ボックス 197"/>
        <xdr:cNvSpPr txBox="1"/>
      </xdr:nvSpPr>
      <xdr:spPr>
        <a:xfrm>
          <a:off x="2673428" y="1356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104963</xdr:rowOff>
    </xdr:from>
    <xdr:to>
      <xdr:col>10</xdr:col>
      <xdr:colOff>165100</xdr:colOff>
      <xdr:row>79</xdr:row>
      <xdr:rowOff>35113</xdr:rowOff>
    </xdr:to>
    <xdr:sp macro="" textlink="">
      <xdr:nvSpPr>
        <xdr:cNvPr id="199" name="楕円 198"/>
        <xdr:cNvSpPr/>
      </xdr:nvSpPr>
      <xdr:spPr>
        <a:xfrm>
          <a:off x="1968500" y="134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26240</xdr:rowOff>
    </xdr:from>
    <xdr:ext cx="469744" cy="259045"/>
    <xdr:sp macro="" textlink="">
      <xdr:nvSpPr>
        <xdr:cNvPr id="200" name="テキスト ボックス 199"/>
        <xdr:cNvSpPr txBox="1"/>
      </xdr:nvSpPr>
      <xdr:spPr>
        <a:xfrm>
          <a:off x="1784428" y="1357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129828</xdr:rowOff>
    </xdr:from>
    <xdr:to>
      <xdr:col>6</xdr:col>
      <xdr:colOff>38100</xdr:colOff>
      <xdr:row>79</xdr:row>
      <xdr:rowOff>59978</xdr:rowOff>
    </xdr:to>
    <xdr:sp macro="" textlink="">
      <xdr:nvSpPr>
        <xdr:cNvPr id="201" name="楕円 200"/>
        <xdr:cNvSpPr/>
      </xdr:nvSpPr>
      <xdr:spPr>
        <a:xfrm>
          <a:off x="1079500" y="135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51105</xdr:rowOff>
    </xdr:from>
    <xdr:ext cx="469744" cy="259045"/>
    <xdr:sp macro="" textlink="">
      <xdr:nvSpPr>
        <xdr:cNvPr id="202" name="テキスト ボックス 201"/>
        <xdr:cNvSpPr txBox="1"/>
      </xdr:nvSpPr>
      <xdr:spPr>
        <a:xfrm>
          <a:off x="895428" y="13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6950</xdr:rowOff>
    </xdr:from>
    <xdr:to>
      <xdr:col>24</xdr:col>
      <xdr:colOff>63500</xdr:colOff>
      <xdr:row>92</xdr:row>
      <xdr:rowOff>41535</xdr:rowOff>
    </xdr:to>
    <xdr:cxnSp macro="">
      <xdr:nvCxnSpPr>
        <xdr:cNvPr id="235" name="直線コネクタ 234"/>
        <xdr:cNvCxnSpPr/>
      </xdr:nvCxnSpPr>
      <xdr:spPr>
        <a:xfrm flipV="1">
          <a:off x="3797300" y="15780350"/>
          <a:ext cx="838200" cy="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41535</xdr:rowOff>
    </xdr:from>
    <xdr:to>
      <xdr:col>19</xdr:col>
      <xdr:colOff>177800</xdr:colOff>
      <xdr:row>92</xdr:row>
      <xdr:rowOff>46983</xdr:rowOff>
    </xdr:to>
    <xdr:cxnSp macro="">
      <xdr:nvCxnSpPr>
        <xdr:cNvPr id="238" name="直線コネクタ 237"/>
        <xdr:cNvCxnSpPr/>
      </xdr:nvCxnSpPr>
      <xdr:spPr>
        <a:xfrm flipV="1">
          <a:off x="2908300" y="1581493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17342</xdr:rowOff>
    </xdr:from>
    <xdr:to>
      <xdr:col>15</xdr:col>
      <xdr:colOff>50800</xdr:colOff>
      <xdr:row>92</xdr:row>
      <xdr:rowOff>46983</xdr:rowOff>
    </xdr:to>
    <xdr:cxnSp macro="">
      <xdr:nvCxnSpPr>
        <xdr:cNvPr id="241" name="直線コネクタ 240"/>
        <xdr:cNvCxnSpPr/>
      </xdr:nvCxnSpPr>
      <xdr:spPr>
        <a:xfrm>
          <a:off x="2019300" y="15790742"/>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17342</xdr:rowOff>
    </xdr:from>
    <xdr:to>
      <xdr:col>10</xdr:col>
      <xdr:colOff>114300</xdr:colOff>
      <xdr:row>92</xdr:row>
      <xdr:rowOff>90884</xdr:rowOff>
    </xdr:to>
    <xdr:cxnSp macro="">
      <xdr:nvCxnSpPr>
        <xdr:cNvPr id="244" name="直線コネクタ 243"/>
        <xdr:cNvCxnSpPr/>
      </xdr:nvCxnSpPr>
      <xdr:spPr>
        <a:xfrm flipV="1">
          <a:off x="1130300" y="15790742"/>
          <a:ext cx="889000" cy="7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127600</xdr:rowOff>
    </xdr:from>
    <xdr:to>
      <xdr:col>24</xdr:col>
      <xdr:colOff>114300</xdr:colOff>
      <xdr:row>92</xdr:row>
      <xdr:rowOff>57750</xdr:rowOff>
    </xdr:to>
    <xdr:sp macro="" textlink="">
      <xdr:nvSpPr>
        <xdr:cNvPr id="254" name="楕円 253"/>
        <xdr:cNvSpPr/>
      </xdr:nvSpPr>
      <xdr:spPr>
        <a:xfrm>
          <a:off x="4584700" y="1572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150477</xdr:rowOff>
    </xdr:from>
    <xdr:ext cx="599010" cy="259045"/>
    <xdr:sp macro="" textlink="">
      <xdr:nvSpPr>
        <xdr:cNvPr id="255" name="扶助費該当値テキスト"/>
        <xdr:cNvSpPr txBox="1"/>
      </xdr:nvSpPr>
      <xdr:spPr>
        <a:xfrm>
          <a:off x="4686300" y="1558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162185</xdr:rowOff>
    </xdr:from>
    <xdr:to>
      <xdr:col>20</xdr:col>
      <xdr:colOff>38100</xdr:colOff>
      <xdr:row>92</xdr:row>
      <xdr:rowOff>92335</xdr:rowOff>
    </xdr:to>
    <xdr:sp macro="" textlink="">
      <xdr:nvSpPr>
        <xdr:cNvPr id="256" name="楕円 255"/>
        <xdr:cNvSpPr/>
      </xdr:nvSpPr>
      <xdr:spPr>
        <a:xfrm>
          <a:off x="3746500" y="15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108862</xdr:rowOff>
    </xdr:from>
    <xdr:ext cx="599010" cy="259045"/>
    <xdr:sp macro="" textlink="">
      <xdr:nvSpPr>
        <xdr:cNvPr id="257" name="テキスト ボックス 256"/>
        <xdr:cNvSpPr txBox="1"/>
      </xdr:nvSpPr>
      <xdr:spPr>
        <a:xfrm>
          <a:off x="3497795" y="1553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167633</xdr:rowOff>
    </xdr:from>
    <xdr:to>
      <xdr:col>15</xdr:col>
      <xdr:colOff>101600</xdr:colOff>
      <xdr:row>92</xdr:row>
      <xdr:rowOff>97783</xdr:rowOff>
    </xdr:to>
    <xdr:sp macro="" textlink="">
      <xdr:nvSpPr>
        <xdr:cNvPr id="258" name="楕円 257"/>
        <xdr:cNvSpPr/>
      </xdr:nvSpPr>
      <xdr:spPr>
        <a:xfrm>
          <a:off x="2857500" y="157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114310</xdr:rowOff>
    </xdr:from>
    <xdr:ext cx="599010" cy="259045"/>
    <xdr:sp macro="" textlink="">
      <xdr:nvSpPr>
        <xdr:cNvPr id="259" name="テキスト ボックス 258"/>
        <xdr:cNvSpPr txBox="1"/>
      </xdr:nvSpPr>
      <xdr:spPr>
        <a:xfrm>
          <a:off x="2608795" y="155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137992</xdr:rowOff>
    </xdr:from>
    <xdr:to>
      <xdr:col>10</xdr:col>
      <xdr:colOff>165100</xdr:colOff>
      <xdr:row>92</xdr:row>
      <xdr:rowOff>68142</xdr:rowOff>
    </xdr:to>
    <xdr:sp macro="" textlink="">
      <xdr:nvSpPr>
        <xdr:cNvPr id="260" name="楕円 259"/>
        <xdr:cNvSpPr/>
      </xdr:nvSpPr>
      <xdr:spPr>
        <a:xfrm>
          <a:off x="1968500" y="157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84669</xdr:rowOff>
    </xdr:from>
    <xdr:ext cx="599010" cy="259045"/>
    <xdr:sp macro="" textlink="">
      <xdr:nvSpPr>
        <xdr:cNvPr id="261" name="テキスト ボックス 260"/>
        <xdr:cNvSpPr txBox="1"/>
      </xdr:nvSpPr>
      <xdr:spPr>
        <a:xfrm>
          <a:off x="1719795" y="155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40084</xdr:rowOff>
    </xdr:from>
    <xdr:to>
      <xdr:col>6</xdr:col>
      <xdr:colOff>38100</xdr:colOff>
      <xdr:row>92</xdr:row>
      <xdr:rowOff>141684</xdr:rowOff>
    </xdr:to>
    <xdr:sp macro="" textlink="">
      <xdr:nvSpPr>
        <xdr:cNvPr id="262" name="楕円 261"/>
        <xdr:cNvSpPr/>
      </xdr:nvSpPr>
      <xdr:spPr>
        <a:xfrm>
          <a:off x="1079500" y="158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158211</xdr:rowOff>
    </xdr:from>
    <xdr:ext cx="599010" cy="259045"/>
    <xdr:sp macro="" textlink="">
      <xdr:nvSpPr>
        <xdr:cNvPr id="263" name="テキスト ボックス 262"/>
        <xdr:cNvSpPr txBox="1"/>
      </xdr:nvSpPr>
      <xdr:spPr>
        <a:xfrm>
          <a:off x="830795" y="1558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10964</xdr:rowOff>
    </xdr:from>
    <xdr:to>
      <xdr:col>55</xdr:col>
      <xdr:colOff>0</xdr:colOff>
      <xdr:row>38</xdr:row>
      <xdr:rowOff>27732</xdr:rowOff>
    </xdr:to>
    <xdr:cxnSp macro="">
      <xdr:nvCxnSpPr>
        <xdr:cNvPr id="292" name="直線コネクタ 291"/>
        <xdr:cNvCxnSpPr/>
      </xdr:nvCxnSpPr>
      <xdr:spPr>
        <a:xfrm>
          <a:off x="9639300" y="6526064"/>
          <a:ext cx="838200" cy="1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10964</xdr:rowOff>
    </xdr:from>
    <xdr:to>
      <xdr:col>50</xdr:col>
      <xdr:colOff>114300</xdr:colOff>
      <xdr:row>38</xdr:row>
      <xdr:rowOff>15031</xdr:rowOff>
    </xdr:to>
    <xdr:cxnSp macro="">
      <xdr:nvCxnSpPr>
        <xdr:cNvPr id="295" name="直線コネクタ 294"/>
        <xdr:cNvCxnSpPr/>
      </xdr:nvCxnSpPr>
      <xdr:spPr>
        <a:xfrm flipV="1">
          <a:off x="8750300" y="6526064"/>
          <a:ext cx="8890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15031</xdr:rowOff>
    </xdr:from>
    <xdr:to>
      <xdr:col>45</xdr:col>
      <xdr:colOff>177800</xdr:colOff>
      <xdr:row>38</xdr:row>
      <xdr:rowOff>20565</xdr:rowOff>
    </xdr:to>
    <xdr:cxnSp macro="">
      <xdr:nvCxnSpPr>
        <xdr:cNvPr id="298" name="直線コネクタ 297"/>
        <xdr:cNvCxnSpPr/>
      </xdr:nvCxnSpPr>
      <xdr:spPr>
        <a:xfrm flipV="1">
          <a:off x="7861300" y="6530131"/>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20565</xdr:rowOff>
    </xdr:from>
    <xdr:to>
      <xdr:col>41</xdr:col>
      <xdr:colOff>50800</xdr:colOff>
      <xdr:row>38</xdr:row>
      <xdr:rowOff>50154</xdr:rowOff>
    </xdr:to>
    <xdr:cxnSp macro="">
      <xdr:nvCxnSpPr>
        <xdr:cNvPr id="301" name="直線コネクタ 300"/>
        <xdr:cNvCxnSpPr/>
      </xdr:nvCxnSpPr>
      <xdr:spPr>
        <a:xfrm flipV="1">
          <a:off x="6972300" y="6535665"/>
          <a:ext cx="889000" cy="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148382</xdr:rowOff>
    </xdr:from>
    <xdr:to>
      <xdr:col>55</xdr:col>
      <xdr:colOff>50800</xdr:colOff>
      <xdr:row>38</xdr:row>
      <xdr:rowOff>78532</xdr:rowOff>
    </xdr:to>
    <xdr:sp macro="" textlink="">
      <xdr:nvSpPr>
        <xdr:cNvPr id="311" name="楕円 310"/>
        <xdr:cNvSpPr/>
      </xdr:nvSpPr>
      <xdr:spPr>
        <a:xfrm>
          <a:off x="10426700" y="64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63309</xdr:rowOff>
    </xdr:from>
    <xdr:ext cx="534377" cy="259045"/>
    <xdr:sp macro="" textlink="">
      <xdr:nvSpPr>
        <xdr:cNvPr id="312" name="補助費等該当値テキスト"/>
        <xdr:cNvSpPr txBox="1"/>
      </xdr:nvSpPr>
      <xdr:spPr>
        <a:xfrm>
          <a:off x="10528300" y="64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131614</xdr:rowOff>
    </xdr:from>
    <xdr:to>
      <xdr:col>50</xdr:col>
      <xdr:colOff>165100</xdr:colOff>
      <xdr:row>38</xdr:row>
      <xdr:rowOff>61764</xdr:rowOff>
    </xdr:to>
    <xdr:sp macro="" textlink="">
      <xdr:nvSpPr>
        <xdr:cNvPr id="313" name="楕円 312"/>
        <xdr:cNvSpPr/>
      </xdr:nvSpPr>
      <xdr:spPr>
        <a:xfrm>
          <a:off x="9588500" y="64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52891</xdr:rowOff>
    </xdr:from>
    <xdr:ext cx="599010" cy="259045"/>
    <xdr:sp macro="" textlink="">
      <xdr:nvSpPr>
        <xdr:cNvPr id="314" name="テキスト ボックス 313"/>
        <xdr:cNvSpPr txBox="1"/>
      </xdr:nvSpPr>
      <xdr:spPr>
        <a:xfrm>
          <a:off x="9339795" y="65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135681</xdr:rowOff>
    </xdr:from>
    <xdr:to>
      <xdr:col>46</xdr:col>
      <xdr:colOff>38100</xdr:colOff>
      <xdr:row>38</xdr:row>
      <xdr:rowOff>65832</xdr:rowOff>
    </xdr:to>
    <xdr:sp macro="" textlink="">
      <xdr:nvSpPr>
        <xdr:cNvPr id="315" name="楕円 314"/>
        <xdr:cNvSpPr/>
      </xdr:nvSpPr>
      <xdr:spPr>
        <a:xfrm>
          <a:off x="8699500" y="6479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56958</xdr:rowOff>
    </xdr:from>
    <xdr:ext cx="599010" cy="259045"/>
    <xdr:sp macro="" textlink="">
      <xdr:nvSpPr>
        <xdr:cNvPr id="316" name="テキスト ボックス 315"/>
        <xdr:cNvSpPr txBox="1"/>
      </xdr:nvSpPr>
      <xdr:spPr>
        <a:xfrm>
          <a:off x="8450795" y="657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141215</xdr:rowOff>
    </xdr:from>
    <xdr:to>
      <xdr:col>41</xdr:col>
      <xdr:colOff>101600</xdr:colOff>
      <xdr:row>38</xdr:row>
      <xdr:rowOff>71365</xdr:rowOff>
    </xdr:to>
    <xdr:sp macro="" textlink="">
      <xdr:nvSpPr>
        <xdr:cNvPr id="317" name="楕円 316"/>
        <xdr:cNvSpPr/>
      </xdr:nvSpPr>
      <xdr:spPr>
        <a:xfrm>
          <a:off x="7810500" y="64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62492</xdr:rowOff>
    </xdr:from>
    <xdr:ext cx="599010" cy="259045"/>
    <xdr:sp macro="" textlink="">
      <xdr:nvSpPr>
        <xdr:cNvPr id="318" name="テキスト ボックス 317"/>
        <xdr:cNvSpPr txBox="1"/>
      </xdr:nvSpPr>
      <xdr:spPr>
        <a:xfrm>
          <a:off x="7561795" y="657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170804</xdr:rowOff>
    </xdr:from>
    <xdr:to>
      <xdr:col>36</xdr:col>
      <xdr:colOff>165100</xdr:colOff>
      <xdr:row>38</xdr:row>
      <xdr:rowOff>100954</xdr:rowOff>
    </xdr:to>
    <xdr:sp macro="" textlink="">
      <xdr:nvSpPr>
        <xdr:cNvPr id="319" name="楕円 318"/>
        <xdr:cNvSpPr/>
      </xdr:nvSpPr>
      <xdr:spPr>
        <a:xfrm>
          <a:off x="6921500" y="65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92081</xdr:rowOff>
    </xdr:from>
    <xdr:ext cx="534377" cy="259045"/>
    <xdr:sp macro="" textlink="">
      <xdr:nvSpPr>
        <xdr:cNvPr id="320" name="テキスト ボックス 319"/>
        <xdr:cNvSpPr txBox="1"/>
      </xdr:nvSpPr>
      <xdr:spPr>
        <a:xfrm>
          <a:off x="6705111" y="660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78891</xdr:rowOff>
    </xdr:from>
    <xdr:to>
      <xdr:col>55</xdr:col>
      <xdr:colOff>0</xdr:colOff>
      <xdr:row>58</xdr:row>
      <xdr:rowOff>85631</xdr:rowOff>
    </xdr:to>
    <xdr:cxnSp macro="">
      <xdr:nvCxnSpPr>
        <xdr:cNvPr id="347" name="直線コネクタ 346"/>
        <xdr:cNvCxnSpPr/>
      </xdr:nvCxnSpPr>
      <xdr:spPr>
        <a:xfrm>
          <a:off x="9639300" y="10022991"/>
          <a:ext cx="838200"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67740</xdr:rowOff>
    </xdr:from>
    <xdr:to>
      <xdr:col>50</xdr:col>
      <xdr:colOff>114300</xdr:colOff>
      <xdr:row>58</xdr:row>
      <xdr:rowOff>78891</xdr:rowOff>
    </xdr:to>
    <xdr:cxnSp macro="">
      <xdr:nvCxnSpPr>
        <xdr:cNvPr id="350" name="直線コネクタ 349"/>
        <xdr:cNvCxnSpPr/>
      </xdr:nvCxnSpPr>
      <xdr:spPr>
        <a:xfrm>
          <a:off x="8750300" y="10011840"/>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67740</xdr:rowOff>
    </xdr:from>
    <xdr:to>
      <xdr:col>45</xdr:col>
      <xdr:colOff>177800</xdr:colOff>
      <xdr:row>58</xdr:row>
      <xdr:rowOff>114038</xdr:rowOff>
    </xdr:to>
    <xdr:cxnSp macro="">
      <xdr:nvCxnSpPr>
        <xdr:cNvPr id="353" name="直線コネクタ 352"/>
        <xdr:cNvCxnSpPr/>
      </xdr:nvCxnSpPr>
      <xdr:spPr>
        <a:xfrm flipV="1">
          <a:off x="7861300" y="10011840"/>
          <a:ext cx="889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102098</xdr:rowOff>
    </xdr:from>
    <xdr:to>
      <xdr:col>41</xdr:col>
      <xdr:colOff>50800</xdr:colOff>
      <xdr:row>58</xdr:row>
      <xdr:rowOff>114038</xdr:rowOff>
    </xdr:to>
    <xdr:cxnSp macro="">
      <xdr:nvCxnSpPr>
        <xdr:cNvPr id="356" name="直線コネクタ 355"/>
        <xdr:cNvCxnSpPr/>
      </xdr:nvCxnSpPr>
      <xdr:spPr>
        <a:xfrm>
          <a:off x="6972300" y="10046198"/>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34831</xdr:rowOff>
    </xdr:from>
    <xdr:to>
      <xdr:col>55</xdr:col>
      <xdr:colOff>50800</xdr:colOff>
      <xdr:row>58</xdr:row>
      <xdr:rowOff>136431</xdr:rowOff>
    </xdr:to>
    <xdr:sp macro="" textlink="">
      <xdr:nvSpPr>
        <xdr:cNvPr id="366" name="楕円 365"/>
        <xdr:cNvSpPr/>
      </xdr:nvSpPr>
      <xdr:spPr>
        <a:xfrm>
          <a:off x="10426700" y="99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121208</xdr:rowOff>
    </xdr:from>
    <xdr:ext cx="599010" cy="259045"/>
    <xdr:sp macro="" textlink="">
      <xdr:nvSpPr>
        <xdr:cNvPr id="367" name="普通建設事業費該当値テキスト"/>
        <xdr:cNvSpPr txBox="1"/>
      </xdr:nvSpPr>
      <xdr:spPr>
        <a:xfrm>
          <a:off x="10528300" y="98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28091</xdr:rowOff>
    </xdr:from>
    <xdr:to>
      <xdr:col>50</xdr:col>
      <xdr:colOff>165100</xdr:colOff>
      <xdr:row>58</xdr:row>
      <xdr:rowOff>129691</xdr:rowOff>
    </xdr:to>
    <xdr:sp macro="" textlink="">
      <xdr:nvSpPr>
        <xdr:cNvPr id="368" name="楕円 367"/>
        <xdr:cNvSpPr/>
      </xdr:nvSpPr>
      <xdr:spPr>
        <a:xfrm>
          <a:off x="9588500" y="99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120818</xdr:rowOff>
    </xdr:from>
    <xdr:ext cx="599010" cy="259045"/>
    <xdr:sp macro="" textlink="">
      <xdr:nvSpPr>
        <xdr:cNvPr id="369" name="テキスト ボックス 368"/>
        <xdr:cNvSpPr txBox="1"/>
      </xdr:nvSpPr>
      <xdr:spPr>
        <a:xfrm>
          <a:off x="9339795" y="100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16940</xdr:rowOff>
    </xdr:from>
    <xdr:to>
      <xdr:col>46</xdr:col>
      <xdr:colOff>38100</xdr:colOff>
      <xdr:row>58</xdr:row>
      <xdr:rowOff>118540</xdr:rowOff>
    </xdr:to>
    <xdr:sp macro="" textlink="">
      <xdr:nvSpPr>
        <xdr:cNvPr id="370" name="楕円 369"/>
        <xdr:cNvSpPr/>
      </xdr:nvSpPr>
      <xdr:spPr>
        <a:xfrm>
          <a:off x="8699500" y="99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109667</xdr:rowOff>
    </xdr:from>
    <xdr:ext cx="599010" cy="259045"/>
    <xdr:sp macro="" textlink="">
      <xdr:nvSpPr>
        <xdr:cNvPr id="371" name="テキスト ボックス 370"/>
        <xdr:cNvSpPr txBox="1"/>
      </xdr:nvSpPr>
      <xdr:spPr>
        <a:xfrm>
          <a:off x="8450795" y="1005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63238</xdr:rowOff>
    </xdr:from>
    <xdr:to>
      <xdr:col>41</xdr:col>
      <xdr:colOff>101600</xdr:colOff>
      <xdr:row>58</xdr:row>
      <xdr:rowOff>164838</xdr:rowOff>
    </xdr:to>
    <xdr:sp macro="" textlink="">
      <xdr:nvSpPr>
        <xdr:cNvPr id="372" name="楕円 371"/>
        <xdr:cNvSpPr/>
      </xdr:nvSpPr>
      <xdr:spPr>
        <a:xfrm>
          <a:off x="7810500" y="100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155965</xdr:rowOff>
    </xdr:from>
    <xdr:ext cx="534377" cy="259045"/>
    <xdr:sp macro="" textlink="">
      <xdr:nvSpPr>
        <xdr:cNvPr id="373" name="テキスト ボックス 372"/>
        <xdr:cNvSpPr txBox="1"/>
      </xdr:nvSpPr>
      <xdr:spPr>
        <a:xfrm>
          <a:off x="7594111" y="101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51298</xdr:rowOff>
    </xdr:from>
    <xdr:to>
      <xdr:col>36</xdr:col>
      <xdr:colOff>165100</xdr:colOff>
      <xdr:row>58</xdr:row>
      <xdr:rowOff>152898</xdr:rowOff>
    </xdr:to>
    <xdr:sp macro="" textlink="">
      <xdr:nvSpPr>
        <xdr:cNvPr id="374" name="楕円 373"/>
        <xdr:cNvSpPr/>
      </xdr:nvSpPr>
      <xdr:spPr>
        <a:xfrm>
          <a:off x="6921500" y="99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144025</xdr:rowOff>
    </xdr:from>
    <xdr:ext cx="534377" cy="259045"/>
    <xdr:sp macro="" textlink="">
      <xdr:nvSpPr>
        <xdr:cNvPr id="375" name="テキスト ボックス 374"/>
        <xdr:cNvSpPr txBox="1"/>
      </xdr:nvSpPr>
      <xdr:spPr>
        <a:xfrm>
          <a:off x="6705111" y="100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155601</xdr:rowOff>
    </xdr:from>
    <xdr:to>
      <xdr:col>55</xdr:col>
      <xdr:colOff>0</xdr:colOff>
      <xdr:row>78</xdr:row>
      <xdr:rowOff>156739</xdr:rowOff>
    </xdr:to>
    <xdr:cxnSp macro="">
      <xdr:nvCxnSpPr>
        <xdr:cNvPr id="404" name="直線コネクタ 403"/>
        <xdr:cNvCxnSpPr/>
      </xdr:nvCxnSpPr>
      <xdr:spPr>
        <a:xfrm>
          <a:off x="9639300" y="13528701"/>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155601</xdr:rowOff>
    </xdr:from>
    <xdr:to>
      <xdr:col>50</xdr:col>
      <xdr:colOff>114300</xdr:colOff>
      <xdr:row>79</xdr:row>
      <xdr:rowOff>2908</xdr:rowOff>
    </xdr:to>
    <xdr:cxnSp macro="">
      <xdr:nvCxnSpPr>
        <xdr:cNvPr id="407" name="直線コネクタ 406"/>
        <xdr:cNvCxnSpPr/>
      </xdr:nvCxnSpPr>
      <xdr:spPr>
        <a:xfrm flipV="1">
          <a:off x="8750300" y="13528701"/>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2908</xdr:rowOff>
    </xdr:from>
    <xdr:to>
      <xdr:col>45</xdr:col>
      <xdr:colOff>177800</xdr:colOff>
      <xdr:row>79</xdr:row>
      <xdr:rowOff>42411</xdr:rowOff>
    </xdr:to>
    <xdr:cxnSp macro="">
      <xdr:nvCxnSpPr>
        <xdr:cNvPr id="410" name="直線コネクタ 409"/>
        <xdr:cNvCxnSpPr/>
      </xdr:nvCxnSpPr>
      <xdr:spPr>
        <a:xfrm flipV="1">
          <a:off x="7861300" y="13547458"/>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22854</xdr:rowOff>
    </xdr:from>
    <xdr:to>
      <xdr:col>41</xdr:col>
      <xdr:colOff>50800</xdr:colOff>
      <xdr:row>79</xdr:row>
      <xdr:rowOff>42411</xdr:rowOff>
    </xdr:to>
    <xdr:cxnSp macro="">
      <xdr:nvCxnSpPr>
        <xdr:cNvPr id="413" name="直線コネクタ 412"/>
        <xdr:cNvCxnSpPr/>
      </xdr:nvCxnSpPr>
      <xdr:spPr>
        <a:xfrm>
          <a:off x="6972300" y="13567404"/>
          <a:ext cx="8890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105939</xdr:rowOff>
    </xdr:from>
    <xdr:to>
      <xdr:col>55</xdr:col>
      <xdr:colOff>50800</xdr:colOff>
      <xdr:row>79</xdr:row>
      <xdr:rowOff>36089</xdr:rowOff>
    </xdr:to>
    <xdr:sp macro="" textlink="">
      <xdr:nvSpPr>
        <xdr:cNvPr id="423" name="楕円 422"/>
        <xdr:cNvSpPr/>
      </xdr:nvSpPr>
      <xdr:spPr>
        <a:xfrm>
          <a:off x="10426700" y="134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104801</xdr:rowOff>
    </xdr:from>
    <xdr:to>
      <xdr:col>50</xdr:col>
      <xdr:colOff>165100</xdr:colOff>
      <xdr:row>79</xdr:row>
      <xdr:rowOff>34951</xdr:rowOff>
    </xdr:to>
    <xdr:sp macro="" textlink="">
      <xdr:nvSpPr>
        <xdr:cNvPr id="425" name="楕円 424"/>
        <xdr:cNvSpPr/>
      </xdr:nvSpPr>
      <xdr:spPr>
        <a:xfrm>
          <a:off x="9588500" y="134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26078</xdr:rowOff>
    </xdr:from>
    <xdr:ext cx="534377" cy="259045"/>
    <xdr:sp macro="" textlink="">
      <xdr:nvSpPr>
        <xdr:cNvPr id="426" name="テキスト ボックス 425"/>
        <xdr:cNvSpPr txBox="1"/>
      </xdr:nvSpPr>
      <xdr:spPr>
        <a:xfrm>
          <a:off x="9372111" y="135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123558</xdr:rowOff>
    </xdr:from>
    <xdr:to>
      <xdr:col>46</xdr:col>
      <xdr:colOff>38100</xdr:colOff>
      <xdr:row>79</xdr:row>
      <xdr:rowOff>53708</xdr:rowOff>
    </xdr:to>
    <xdr:sp macro="" textlink="">
      <xdr:nvSpPr>
        <xdr:cNvPr id="427" name="楕円 426"/>
        <xdr:cNvSpPr/>
      </xdr:nvSpPr>
      <xdr:spPr>
        <a:xfrm>
          <a:off x="8699500" y="134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44835</xdr:rowOff>
    </xdr:from>
    <xdr:ext cx="534377" cy="259045"/>
    <xdr:sp macro="" textlink="">
      <xdr:nvSpPr>
        <xdr:cNvPr id="428" name="テキスト ボックス 427"/>
        <xdr:cNvSpPr txBox="1"/>
      </xdr:nvSpPr>
      <xdr:spPr>
        <a:xfrm>
          <a:off x="8483111" y="13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163061</xdr:rowOff>
    </xdr:from>
    <xdr:to>
      <xdr:col>41</xdr:col>
      <xdr:colOff>101600</xdr:colOff>
      <xdr:row>79</xdr:row>
      <xdr:rowOff>93211</xdr:rowOff>
    </xdr:to>
    <xdr:sp macro="" textlink="">
      <xdr:nvSpPr>
        <xdr:cNvPr id="429" name="楕円 428"/>
        <xdr:cNvSpPr/>
      </xdr:nvSpPr>
      <xdr:spPr>
        <a:xfrm>
          <a:off x="78105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84338</xdr:rowOff>
    </xdr:from>
    <xdr:ext cx="469744" cy="259045"/>
    <xdr:sp macro="" textlink="">
      <xdr:nvSpPr>
        <xdr:cNvPr id="430" name="テキスト ボックス 429"/>
        <xdr:cNvSpPr txBox="1"/>
      </xdr:nvSpPr>
      <xdr:spPr>
        <a:xfrm>
          <a:off x="7626428" y="13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143504</xdr:rowOff>
    </xdr:from>
    <xdr:to>
      <xdr:col>36</xdr:col>
      <xdr:colOff>165100</xdr:colOff>
      <xdr:row>79</xdr:row>
      <xdr:rowOff>73654</xdr:rowOff>
    </xdr:to>
    <xdr:sp macro="" textlink="">
      <xdr:nvSpPr>
        <xdr:cNvPr id="431" name="楕円 430"/>
        <xdr:cNvSpPr/>
      </xdr:nvSpPr>
      <xdr:spPr>
        <a:xfrm>
          <a:off x="6921500" y="135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64781</xdr:rowOff>
    </xdr:from>
    <xdr:ext cx="534377" cy="259045"/>
    <xdr:sp macro="" textlink="">
      <xdr:nvSpPr>
        <xdr:cNvPr id="432" name="テキスト ボックス 431"/>
        <xdr:cNvSpPr txBox="1"/>
      </xdr:nvSpPr>
      <xdr:spPr>
        <a:xfrm>
          <a:off x="6705111" y="136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102319</xdr:rowOff>
    </xdr:from>
    <xdr:to>
      <xdr:col>55</xdr:col>
      <xdr:colOff>0</xdr:colOff>
      <xdr:row>98</xdr:row>
      <xdr:rowOff>108660</xdr:rowOff>
    </xdr:to>
    <xdr:cxnSp macro="">
      <xdr:nvCxnSpPr>
        <xdr:cNvPr id="459" name="直線コネクタ 458"/>
        <xdr:cNvCxnSpPr/>
      </xdr:nvCxnSpPr>
      <xdr:spPr>
        <a:xfrm>
          <a:off x="9639300" y="16904419"/>
          <a:ext cx="8382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85217</xdr:rowOff>
    </xdr:from>
    <xdr:to>
      <xdr:col>50</xdr:col>
      <xdr:colOff>114300</xdr:colOff>
      <xdr:row>98</xdr:row>
      <xdr:rowOff>102319</xdr:rowOff>
    </xdr:to>
    <xdr:cxnSp macro="">
      <xdr:nvCxnSpPr>
        <xdr:cNvPr id="462" name="直線コネクタ 461"/>
        <xdr:cNvCxnSpPr/>
      </xdr:nvCxnSpPr>
      <xdr:spPr>
        <a:xfrm>
          <a:off x="8750300" y="16887317"/>
          <a:ext cx="889000" cy="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85217</xdr:rowOff>
    </xdr:from>
    <xdr:to>
      <xdr:col>45</xdr:col>
      <xdr:colOff>177800</xdr:colOff>
      <xdr:row>98</xdr:row>
      <xdr:rowOff>116063</xdr:rowOff>
    </xdr:to>
    <xdr:cxnSp macro="">
      <xdr:nvCxnSpPr>
        <xdr:cNvPr id="465" name="直線コネクタ 464"/>
        <xdr:cNvCxnSpPr/>
      </xdr:nvCxnSpPr>
      <xdr:spPr>
        <a:xfrm flipV="1">
          <a:off x="7861300" y="16887317"/>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114033</xdr:rowOff>
    </xdr:from>
    <xdr:to>
      <xdr:col>41</xdr:col>
      <xdr:colOff>50800</xdr:colOff>
      <xdr:row>98</xdr:row>
      <xdr:rowOff>116063</xdr:rowOff>
    </xdr:to>
    <xdr:cxnSp macro="">
      <xdr:nvCxnSpPr>
        <xdr:cNvPr id="468" name="直線コネクタ 467"/>
        <xdr:cNvCxnSpPr/>
      </xdr:nvCxnSpPr>
      <xdr:spPr>
        <a:xfrm>
          <a:off x="6972300" y="16916133"/>
          <a:ext cx="889000" cy="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57860</xdr:rowOff>
    </xdr:from>
    <xdr:to>
      <xdr:col>55</xdr:col>
      <xdr:colOff>50800</xdr:colOff>
      <xdr:row>98</xdr:row>
      <xdr:rowOff>159460</xdr:rowOff>
    </xdr:to>
    <xdr:sp macro="" textlink="">
      <xdr:nvSpPr>
        <xdr:cNvPr id="478" name="楕円 477"/>
        <xdr:cNvSpPr/>
      </xdr:nvSpPr>
      <xdr:spPr>
        <a:xfrm>
          <a:off x="10426700" y="168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51519</xdr:rowOff>
    </xdr:from>
    <xdr:to>
      <xdr:col>50</xdr:col>
      <xdr:colOff>165100</xdr:colOff>
      <xdr:row>98</xdr:row>
      <xdr:rowOff>153119</xdr:rowOff>
    </xdr:to>
    <xdr:sp macro="" textlink="">
      <xdr:nvSpPr>
        <xdr:cNvPr id="480" name="楕円 479"/>
        <xdr:cNvSpPr/>
      </xdr:nvSpPr>
      <xdr:spPr>
        <a:xfrm>
          <a:off x="9588500" y="168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144246</xdr:rowOff>
    </xdr:from>
    <xdr:ext cx="534377" cy="259045"/>
    <xdr:sp macro="" textlink="">
      <xdr:nvSpPr>
        <xdr:cNvPr id="481" name="テキスト ボックス 480"/>
        <xdr:cNvSpPr txBox="1"/>
      </xdr:nvSpPr>
      <xdr:spPr>
        <a:xfrm>
          <a:off x="9372111" y="169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34417</xdr:rowOff>
    </xdr:from>
    <xdr:to>
      <xdr:col>46</xdr:col>
      <xdr:colOff>38100</xdr:colOff>
      <xdr:row>98</xdr:row>
      <xdr:rowOff>136017</xdr:rowOff>
    </xdr:to>
    <xdr:sp macro="" textlink="">
      <xdr:nvSpPr>
        <xdr:cNvPr id="482" name="楕円 481"/>
        <xdr:cNvSpPr/>
      </xdr:nvSpPr>
      <xdr:spPr>
        <a:xfrm>
          <a:off x="8699500" y="168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127144</xdr:rowOff>
    </xdr:from>
    <xdr:ext cx="599010" cy="259045"/>
    <xdr:sp macro="" textlink="">
      <xdr:nvSpPr>
        <xdr:cNvPr id="483" name="テキスト ボックス 482"/>
        <xdr:cNvSpPr txBox="1"/>
      </xdr:nvSpPr>
      <xdr:spPr>
        <a:xfrm>
          <a:off x="8450795" y="1692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65263</xdr:rowOff>
    </xdr:from>
    <xdr:to>
      <xdr:col>41</xdr:col>
      <xdr:colOff>101600</xdr:colOff>
      <xdr:row>98</xdr:row>
      <xdr:rowOff>166863</xdr:rowOff>
    </xdr:to>
    <xdr:sp macro="" textlink="">
      <xdr:nvSpPr>
        <xdr:cNvPr id="484" name="楕円 483"/>
        <xdr:cNvSpPr/>
      </xdr:nvSpPr>
      <xdr:spPr>
        <a:xfrm>
          <a:off x="7810500" y="1686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157990</xdr:rowOff>
    </xdr:from>
    <xdr:ext cx="534377" cy="259045"/>
    <xdr:sp macro="" textlink="">
      <xdr:nvSpPr>
        <xdr:cNvPr id="485" name="テキスト ボックス 484"/>
        <xdr:cNvSpPr txBox="1"/>
      </xdr:nvSpPr>
      <xdr:spPr>
        <a:xfrm>
          <a:off x="7594111" y="16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63233</xdr:rowOff>
    </xdr:from>
    <xdr:to>
      <xdr:col>36</xdr:col>
      <xdr:colOff>165100</xdr:colOff>
      <xdr:row>98</xdr:row>
      <xdr:rowOff>164833</xdr:rowOff>
    </xdr:to>
    <xdr:sp macro="" textlink="">
      <xdr:nvSpPr>
        <xdr:cNvPr id="486" name="楕円 485"/>
        <xdr:cNvSpPr/>
      </xdr:nvSpPr>
      <xdr:spPr>
        <a:xfrm>
          <a:off x="6921500" y="168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155960</xdr:rowOff>
    </xdr:from>
    <xdr:ext cx="534377" cy="259045"/>
    <xdr:sp macro="" textlink="">
      <xdr:nvSpPr>
        <xdr:cNvPr id="487" name="テキスト ボックス 486"/>
        <xdr:cNvSpPr txBox="1"/>
      </xdr:nvSpPr>
      <xdr:spPr>
        <a:xfrm>
          <a:off x="6705111" y="169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5870</xdr:rowOff>
    </xdr:from>
    <xdr:to>
      <xdr:col>85</xdr:col>
      <xdr:colOff>127000</xdr:colOff>
      <xdr:row>39</xdr:row>
      <xdr:rowOff>43562</xdr:rowOff>
    </xdr:to>
    <xdr:cxnSp macro="">
      <xdr:nvCxnSpPr>
        <xdr:cNvPr id="516" name="直線コネクタ 515"/>
        <xdr:cNvCxnSpPr/>
      </xdr:nvCxnSpPr>
      <xdr:spPr>
        <a:xfrm flipV="1">
          <a:off x="15481300" y="6692420"/>
          <a:ext cx="838200" cy="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35257</xdr:rowOff>
    </xdr:from>
    <xdr:to>
      <xdr:col>81</xdr:col>
      <xdr:colOff>50800</xdr:colOff>
      <xdr:row>39</xdr:row>
      <xdr:rowOff>43562</xdr:rowOff>
    </xdr:to>
    <xdr:cxnSp macro="">
      <xdr:nvCxnSpPr>
        <xdr:cNvPr id="519" name="直線コネクタ 518"/>
        <xdr:cNvCxnSpPr/>
      </xdr:nvCxnSpPr>
      <xdr:spPr>
        <a:xfrm>
          <a:off x="14592300" y="6721807"/>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34826</xdr:rowOff>
    </xdr:from>
    <xdr:to>
      <xdr:col>76</xdr:col>
      <xdr:colOff>114300</xdr:colOff>
      <xdr:row>39</xdr:row>
      <xdr:rowOff>35257</xdr:rowOff>
    </xdr:to>
    <xdr:cxnSp macro="">
      <xdr:nvCxnSpPr>
        <xdr:cNvPr id="522" name="直線コネクタ 521"/>
        <xdr:cNvCxnSpPr/>
      </xdr:nvCxnSpPr>
      <xdr:spPr>
        <a:xfrm>
          <a:off x="13703300" y="6721376"/>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34826</xdr:rowOff>
    </xdr:from>
    <xdr:to>
      <xdr:col>71</xdr:col>
      <xdr:colOff>177800</xdr:colOff>
      <xdr:row>39</xdr:row>
      <xdr:rowOff>39322</xdr:rowOff>
    </xdr:to>
    <xdr:cxnSp macro="">
      <xdr:nvCxnSpPr>
        <xdr:cNvPr id="525" name="直線コネクタ 524"/>
        <xdr:cNvCxnSpPr/>
      </xdr:nvCxnSpPr>
      <xdr:spPr>
        <a:xfrm flipV="1">
          <a:off x="12814300" y="6721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126520</xdr:rowOff>
    </xdr:from>
    <xdr:to>
      <xdr:col>85</xdr:col>
      <xdr:colOff>177800</xdr:colOff>
      <xdr:row>39</xdr:row>
      <xdr:rowOff>56670</xdr:rowOff>
    </xdr:to>
    <xdr:sp macro="" textlink="">
      <xdr:nvSpPr>
        <xdr:cNvPr id="535" name="楕円 534"/>
        <xdr:cNvSpPr/>
      </xdr:nvSpPr>
      <xdr:spPr>
        <a:xfrm>
          <a:off x="16268700" y="66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70432</xdr:rowOff>
    </xdr:from>
    <xdr:ext cx="534377" cy="259045"/>
    <xdr:sp macro="" textlink="">
      <xdr:nvSpPr>
        <xdr:cNvPr id="536" name="災害復旧事業費該当値テキスト"/>
        <xdr:cNvSpPr txBox="1"/>
      </xdr:nvSpPr>
      <xdr:spPr>
        <a:xfrm>
          <a:off x="16370300" y="65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164212</xdr:rowOff>
    </xdr:from>
    <xdr:to>
      <xdr:col>81</xdr:col>
      <xdr:colOff>101600</xdr:colOff>
      <xdr:row>39</xdr:row>
      <xdr:rowOff>94362</xdr:rowOff>
    </xdr:to>
    <xdr:sp macro="" textlink="">
      <xdr:nvSpPr>
        <xdr:cNvPr id="537" name="楕円 536"/>
        <xdr:cNvSpPr/>
      </xdr:nvSpPr>
      <xdr:spPr>
        <a:xfrm>
          <a:off x="15430500" y="66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85489</xdr:rowOff>
    </xdr:from>
    <xdr:ext cx="378565" cy="259045"/>
    <xdr:sp macro="" textlink="">
      <xdr:nvSpPr>
        <xdr:cNvPr id="538" name="テキスト ボックス 537"/>
        <xdr:cNvSpPr txBox="1"/>
      </xdr:nvSpPr>
      <xdr:spPr>
        <a:xfrm>
          <a:off x="15292017" y="6772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155907</xdr:rowOff>
    </xdr:from>
    <xdr:to>
      <xdr:col>76</xdr:col>
      <xdr:colOff>165100</xdr:colOff>
      <xdr:row>39</xdr:row>
      <xdr:rowOff>86057</xdr:rowOff>
    </xdr:to>
    <xdr:sp macro="" textlink="">
      <xdr:nvSpPr>
        <xdr:cNvPr id="539" name="楕円 538"/>
        <xdr:cNvSpPr/>
      </xdr:nvSpPr>
      <xdr:spPr>
        <a:xfrm>
          <a:off x="14541500" y="6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77184</xdr:rowOff>
    </xdr:from>
    <xdr:ext cx="469744" cy="259045"/>
    <xdr:sp macro="" textlink="">
      <xdr:nvSpPr>
        <xdr:cNvPr id="540" name="テキスト ボックス 539"/>
        <xdr:cNvSpPr txBox="1"/>
      </xdr:nvSpPr>
      <xdr:spPr>
        <a:xfrm>
          <a:off x="14357428" y="67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155476</xdr:rowOff>
    </xdr:from>
    <xdr:to>
      <xdr:col>72</xdr:col>
      <xdr:colOff>38100</xdr:colOff>
      <xdr:row>39</xdr:row>
      <xdr:rowOff>85626</xdr:rowOff>
    </xdr:to>
    <xdr:sp macro="" textlink="">
      <xdr:nvSpPr>
        <xdr:cNvPr id="541" name="楕円 540"/>
        <xdr:cNvSpPr/>
      </xdr:nvSpPr>
      <xdr:spPr>
        <a:xfrm>
          <a:off x="13652500" y="66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76753</xdr:rowOff>
    </xdr:from>
    <xdr:ext cx="469744" cy="259045"/>
    <xdr:sp macro="" textlink="">
      <xdr:nvSpPr>
        <xdr:cNvPr id="542" name="テキスト ボックス 541"/>
        <xdr:cNvSpPr txBox="1"/>
      </xdr:nvSpPr>
      <xdr:spPr>
        <a:xfrm>
          <a:off x="13468428" y="67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159972</xdr:rowOff>
    </xdr:from>
    <xdr:to>
      <xdr:col>67</xdr:col>
      <xdr:colOff>101600</xdr:colOff>
      <xdr:row>39</xdr:row>
      <xdr:rowOff>90122</xdr:rowOff>
    </xdr:to>
    <xdr:sp macro="" textlink="">
      <xdr:nvSpPr>
        <xdr:cNvPr id="543" name="楕円 542"/>
        <xdr:cNvSpPr/>
      </xdr:nvSpPr>
      <xdr:spPr>
        <a:xfrm>
          <a:off x="12763500" y="66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81249</xdr:rowOff>
    </xdr:from>
    <xdr:ext cx="469744" cy="259045"/>
    <xdr:sp macro="" textlink="">
      <xdr:nvSpPr>
        <xdr:cNvPr id="544" name="テキスト ボックス 543"/>
        <xdr:cNvSpPr txBox="1"/>
      </xdr:nvSpPr>
      <xdr:spPr>
        <a:xfrm>
          <a:off x="12579428" y="67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13818</xdr:rowOff>
    </xdr:from>
    <xdr:to>
      <xdr:col>85</xdr:col>
      <xdr:colOff>127000</xdr:colOff>
      <xdr:row>78</xdr:row>
      <xdr:rowOff>32389</xdr:rowOff>
    </xdr:to>
    <xdr:cxnSp macro="">
      <xdr:nvCxnSpPr>
        <xdr:cNvPr id="628" name="直線コネクタ 627"/>
        <xdr:cNvCxnSpPr/>
      </xdr:nvCxnSpPr>
      <xdr:spPr>
        <a:xfrm flipV="1">
          <a:off x="15481300" y="13386918"/>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32389</xdr:rowOff>
    </xdr:from>
    <xdr:to>
      <xdr:col>81</xdr:col>
      <xdr:colOff>50800</xdr:colOff>
      <xdr:row>78</xdr:row>
      <xdr:rowOff>39410</xdr:rowOff>
    </xdr:to>
    <xdr:cxnSp macro="">
      <xdr:nvCxnSpPr>
        <xdr:cNvPr id="631" name="直線コネクタ 630"/>
        <xdr:cNvCxnSpPr/>
      </xdr:nvCxnSpPr>
      <xdr:spPr>
        <a:xfrm flipV="1">
          <a:off x="14592300" y="1340548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30851</xdr:rowOff>
    </xdr:from>
    <xdr:to>
      <xdr:col>76</xdr:col>
      <xdr:colOff>114300</xdr:colOff>
      <xdr:row>78</xdr:row>
      <xdr:rowOff>39410</xdr:rowOff>
    </xdr:to>
    <xdr:cxnSp macro="">
      <xdr:nvCxnSpPr>
        <xdr:cNvPr id="634" name="直線コネクタ 633"/>
        <xdr:cNvCxnSpPr/>
      </xdr:nvCxnSpPr>
      <xdr:spPr>
        <a:xfrm>
          <a:off x="13703300" y="13403951"/>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18890</xdr:rowOff>
    </xdr:from>
    <xdr:to>
      <xdr:col>71</xdr:col>
      <xdr:colOff>177800</xdr:colOff>
      <xdr:row>78</xdr:row>
      <xdr:rowOff>30851</xdr:rowOff>
    </xdr:to>
    <xdr:cxnSp macro="">
      <xdr:nvCxnSpPr>
        <xdr:cNvPr id="637" name="直線コネクタ 636"/>
        <xdr:cNvCxnSpPr/>
      </xdr:nvCxnSpPr>
      <xdr:spPr>
        <a:xfrm>
          <a:off x="12814300" y="13391990"/>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134468</xdr:rowOff>
    </xdr:from>
    <xdr:to>
      <xdr:col>85</xdr:col>
      <xdr:colOff>177800</xdr:colOff>
      <xdr:row>78</xdr:row>
      <xdr:rowOff>64618</xdr:rowOff>
    </xdr:to>
    <xdr:sp macro="" textlink="">
      <xdr:nvSpPr>
        <xdr:cNvPr id="647" name="楕円 646"/>
        <xdr:cNvSpPr/>
      </xdr:nvSpPr>
      <xdr:spPr>
        <a:xfrm>
          <a:off x="162687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112895</xdr:rowOff>
    </xdr:from>
    <xdr:ext cx="599010" cy="259045"/>
    <xdr:sp macro="" textlink="">
      <xdr:nvSpPr>
        <xdr:cNvPr id="648" name="公債費該当値テキスト"/>
        <xdr:cNvSpPr txBox="1"/>
      </xdr:nvSpPr>
      <xdr:spPr>
        <a:xfrm>
          <a:off x="16370300" y="1331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153039</xdr:rowOff>
    </xdr:from>
    <xdr:to>
      <xdr:col>81</xdr:col>
      <xdr:colOff>101600</xdr:colOff>
      <xdr:row>78</xdr:row>
      <xdr:rowOff>83189</xdr:rowOff>
    </xdr:to>
    <xdr:sp macro="" textlink="">
      <xdr:nvSpPr>
        <xdr:cNvPr id="649" name="楕円 648"/>
        <xdr:cNvSpPr/>
      </xdr:nvSpPr>
      <xdr:spPr>
        <a:xfrm>
          <a:off x="15430500" y="13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74316</xdr:rowOff>
    </xdr:from>
    <xdr:ext cx="534377" cy="259045"/>
    <xdr:sp macro="" textlink="">
      <xdr:nvSpPr>
        <xdr:cNvPr id="650" name="テキスト ボックス 649"/>
        <xdr:cNvSpPr txBox="1"/>
      </xdr:nvSpPr>
      <xdr:spPr>
        <a:xfrm>
          <a:off x="15214111" y="134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160060</xdr:rowOff>
    </xdr:from>
    <xdr:to>
      <xdr:col>76</xdr:col>
      <xdr:colOff>165100</xdr:colOff>
      <xdr:row>78</xdr:row>
      <xdr:rowOff>90210</xdr:rowOff>
    </xdr:to>
    <xdr:sp macro="" textlink="">
      <xdr:nvSpPr>
        <xdr:cNvPr id="651" name="楕円 650"/>
        <xdr:cNvSpPr/>
      </xdr:nvSpPr>
      <xdr:spPr>
        <a:xfrm>
          <a:off x="14541500" y="133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81337</xdr:rowOff>
    </xdr:from>
    <xdr:ext cx="534377" cy="259045"/>
    <xdr:sp macro="" textlink="">
      <xdr:nvSpPr>
        <xdr:cNvPr id="652" name="テキスト ボックス 651"/>
        <xdr:cNvSpPr txBox="1"/>
      </xdr:nvSpPr>
      <xdr:spPr>
        <a:xfrm>
          <a:off x="14325111" y="134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151501</xdr:rowOff>
    </xdr:from>
    <xdr:to>
      <xdr:col>72</xdr:col>
      <xdr:colOff>38100</xdr:colOff>
      <xdr:row>78</xdr:row>
      <xdr:rowOff>81651</xdr:rowOff>
    </xdr:to>
    <xdr:sp macro="" textlink="">
      <xdr:nvSpPr>
        <xdr:cNvPr id="653" name="楕円 652"/>
        <xdr:cNvSpPr/>
      </xdr:nvSpPr>
      <xdr:spPr>
        <a:xfrm>
          <a:off x="13652500" y="133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72778</xdr:rowOff>
    </xdr:from>
    <xdr:ext cx="534377" cy="259045"/>
    <xdr:sp macro="" textlink="">
      <xdr:nvSpPr>
        <xdr:cNvPr id="654" name="テキスト ボックス 653"/>
        <xdr:cNvSpPr txBox="1"/>
      </xdr:nvSpPr>
      <xdr:spPr>
        <a:xfrm>
          <a:off x="13436111" y="134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139540</xdr:rowOff>
    </xdr:from>
    <xdr:to>
      <xdr:col>67</xdr:col>
      <xdr:colOff>101600</xdr:colOff>
      <xdr:row>78</xdr:row>
      <xdr:rowOff>69690</xdr:rowOff>
    </xdr:to>
    <xdr:sp macro="" textlink="">
      <xdr:nvSpPr>
        <xdr:cNvPr id="655" name="楕円 654"/>
        <xdr:cNvSpPr/>
      </xdr:nvSpPr>
      <xdr:spPr>
        <a:xfrm>
          <a:off x="12763500" y="133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60817</xdr:rowOff>
    </xdr:from>
    <xdr:ext cx="599010" cy="259045"/>
    <xdr:sp macro="" textlink="">
      <xdr:nvSpPr>
        <xdr:cNvPr id="656" name="テキスト ボックス 655"/>
        <xdr:cNvSpPr txBox="1"/>
      </xdr:nvSpPr>
      <xdr:spPr>
        <a:xfrm>
          <a:off x="12514795" y="1343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117807</xdr:rowOff>
    </xdr:from>
    <xdr:to>
      <xdr:col>85</xdr:col>
      <xdr:colOff>127000</xdr:colOff>
      <xdr:row>99</xdr:row>
      <xdr:rowOff>50977</xdr:rowOff>
    </xdr:to>
    <xdr:cxnSp macro="">
      <xdr:nvCxnSpPr>
        <xdr:cNvPr id="687" name="直線コネクタ 686"/>
        <xdr:cNvCxnSpPr/>
      </xdr:nvCxnSpPr>
      <xdr:spPr>
        <a:xfrm flipV="1">
          <a:off x="15481300" y="16919907"/>
          <a:ext cx="838200" cy="1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50977</xdr:rowOff>
    </xdr:from>
    <xdr:to>
      <xdr:col>81</xdr:col>
      <xdr:colOff>50800</xdr:colOff>
      <xdr:row>99</xdr:row>
      <xdr:rowOff>58858</xdr:rowOff>
    </xdr:to>
    <xdr:cxnSp macro="">
      <xdr:nvCxnSpPr>
        <xdr:cNvPr id="690" name="直線コネクタ 689"/>
        <xdr:cNvCxnSpPr/>
      </xdr:nvCxnSpPr>
      <xdr:spPr>
        <a:xfrm flipV="1">
          <a:off x="14592300" y="17024527"/>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28442</xdr:rowOff>
    </xdr:from>
    <xdr:to>
      <xdr:col>76</xdr:col>
      <xdr:colOff>114300</xdr:colOff>
      <xdr:row>99</xdr:row>
      <xdr:rowOff>58858</xdr:rowOff>
    </xdr:to>
    <xdr:cxnSp macro="">
      <xdr:nvCxnSpPr>
        <xdr:cNvPr id="693" name="直線コネクタ 692"/>
        <xdr:cNvCxnSpPr/>
      </xdr:nvCxnSpPr>
      <xdr:spPr>
        <a:xfrm>
          <a:off x="13703300" y="17001992"/>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28442</xdr:rowOff>
    </xdr:from>
    <xdr:to>
      <xdr:col>71</xdr:col>
      <xdr:colOff>177800</xdr:colOff>
      <xdr:row>99</xdr:row>
      <xdr:rowOff>76236</xdr:rowOff>
    </xdr:to>
    <xdr:cxnSp macro="">
      <xdr:nvCxnSpPr>
        <xdr:cNvPr id="696" name="直線コネクタ 695"/>
        <xdr:cNvCxnSpPr/>
      </xdr:nvCxnSpPr>
      <xdr:spPr>
        <a:xfrm flipV="1">
          <a:off x="12814300" y="17001992"/>
          <a:ext cx="8890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67007</xdr:rowOff>
    </xdr:from>
    <xdr:to>
      <xdr:col>85</xdr:col>
      <xdr:colOff>177800</xdr:colOff>
      <xdr:row>98</xdr:row>
      <xdr:rowOff>168607</xdr:rowOff>
    </xdr:to>
    <xdr:sp macro="" textlink="">
      <xdr:nvSpPr>
        <xdr:cNvPr id="706" name="楕円 705"/>
        <xdr:cNvSpPr/>
      </xdr:nvSpPr>
      <xdr:spPr>
        <a:xfrm>
          <a:off x="16268700" y="1686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89884</xdr:rowOff>
    </xdr:from>
    <xdr:ext cx="599010" cy="259045"/>
    <xdr:sp macro="" textlink="">
      <xdr:nvSpPr>
        <xdr:cNvPr id="707" name="積立金該当値テキスト"/>
        <xdr:cNvSpPr txBox="1"/>
      </xdr:nvSpPr>
      <xdr:spPr>
        <a:xfrm>
          <a:off x="16370300" y="1672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177</xdr:rowOff>
    </xdr:from>
    <xdr:to>
      <xdr:col>81</xdr:col>
      <xdr:colOff>101600</xdr:colOff>
      <xdr:row>99</xdr:row>
      <xdr:rowOff>101777</xdr:rowOff>
    </xdr:to>
    <xdr:sp macro="" textlink="">
      <xdr:nvSpPr>
        <xdr:cNvPr id="708" name="楕円 707"/>
        <xdr:cNvSpPr/>
      </xdr:nvSpPr>
      <xdr:spPr>
        <a:xfrm>
          <a:off x="15430500" y="1697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92904</xdr:rowOff>
    </xdr:from>
    <xdr:ext cx="534377" cy="259045"/>
    <xdr:sp macro="" textlink="">
      <xdr:nvSpPr>
        <xdr:cNvPr id="709" name="テキスト ボックス 708"/>
        <xdr:cNvSpPr txBox="1"/>
      </xdr:nvSpPr>
      <xdr:spPr>
        <a:xfrm>
          <a:off x="15214111" y="1706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8058</xdr:rowOff>
    </xdr:from>
    <xdr:to>
      <xdr:col>76</xdr:col>
      <xdr:colOff>165100</xdr:colOff>
      <xdr:row>99</xdr:row>
      <xdr:rowOff>109658</xdr:rowOff>
    </xdr:to>
    <xdr:sp macro="" textlink="">
      <xdr:nvSpPr>
        <xdr:cNvPr id="710" name="楕円 709"/>
        <xdr:cNvSpPr/>
      </xdr:nvSpPr>
      <xdr:spPr>
        <a:xfrm>
          <a:off x="14541500" y="169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100785</xdr:rowOff>
    </xdr:from>
    <xdr:ext cx="534377" cy="259045"/>
    <xdr:sp macro="" textlink="">
      <xdr:nvSpPr>
        <xdr:cNvPr id="711" name="テキスト ボックス 710"/>
        <xdr:cNvSpPr txBox="1"/>
      </xdr:nvSpPr>
      <xdr:spPr>
        <a:xfrm>
          <a:off x="14325111" y="1707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149092</xdr:rowOff>
    </xdr:from>
    <xdr:to>
      <xdr:col>72</xdr:col>
      <xdr:colOff>38100</xdr:colOff>
      <xdr:row>99</xdr:row>
      <xdr:rowOff>79242</xdr:rowOff>
    </xdr:to>
    <xdr:sp macro="" textlink="">
      <xdr:nvSpPr>
        <xdr:cNvPr id="712" name="楕円 711"/>
        <xdr:cNvSpPr/>
      </xdr:nvSpPr>
      <xdr:spPr>
        <a:xfrm>
          <a:off x="13652500" y="1695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70369</xdr:rowOff>
    </xdr:from>
    <xdr:ext cx="534377" cy="259045"/>
    <xdr:sp macro="" textlink="">
      <xdr:nvSpPr>
        <xdr:cNvPr id="713" name="テキスト ボックス 712"/>
        <xdr:cNvSpPr txBox="1"/>
      </xdr:nvSpPr>
      <xdr:spPr>
        <a:xfrm>
          <a:off x="13436111" y="170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25436</xdr:rowOff>
    </xdr:from>
    <xdr:to>
      <xdr:col>67</xdr:col>
      <xdr:colOff>101600</xdr:colOff>
      <xdr:row>99</xdr:row>
      <xdr:rowOff>127036</xdr:rowOff>
    </xdr:to>
    <xdr:sp macro="" textlink="">
      <xdr:nvSpPr>
        <xdr:cNvPr id="714" name="楕円 713"/>
        <xdr:cNvSpPr/>
      </xdr:nvSpPr>
      <xdr:spPr>
        <a:xfrm>
          <a:off x="12763500" y="169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118163</xdr:rowOff>
    </xdr:from>
    <xdr:ext cx="534377" cy="259045"/>
    <xdr:sp macro="" textlink="">
      <xdr:nvSpPr>
        <xdr:cNvPr id="715" name="テキスト ボックス 714"/>
        <xdr:cNvSpPr txBox="1"/>
      </xdr:nvSpPr>
      <xdr:spPr>
        <a:xfrm>
          <a:off x="12547111" y="170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17342</xdr:rowOff>
    </xdr:from>
    <xdr:to>
      <xdr:col>116</xdr:col>
      <xdr:colOff>63500</xdr:colOff>
      <xdr:row>59</xdr:row>
      <xdr:rowOff>17552</xdr:rowOff>
    </xdr:to>
    <xdr:cxnSp macro="">
      <xdr:nvCxnSpPr>
        <xdr:cNvPr id="801" name="直線コネクタ 800"/>
        <xdr:cNvCxnSpPr/>
      </xdr:nvCxnSpPr>
      <xdr:spPr>
        <a:xfrm flipV="1">
          <a:off x="21323300" y="10132892"/>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17552</xdr:rowOff>
    </xdr:from>
    <xdr:to>
      <xdr:col>111</xdr:col>
      <xdr:colOff>177800</xdr:colOff>
      <xdr:row>59</xdr:row>
      <xdr:rowOff>17990</xdr:rowOff>
    </xdr:to>
    <xdr:cxnSp macro="">
      <xdr:nvCxnSpPr>
        <xdr:cNvPr id="804" name="直線コネクタ 803"/>
        <xdr:cNvCxnSpPr/>
      </xdr:nvCxnSpPr>
      <xdr:spPr>
        <a:xfrm flipV="1">
          <a:off x="20434300" y="10133102"/>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17990</xdr:rowOff>
    </xdr:from>
    <xdr:to>
      <xdr:col>107</xdr:col>
      <xdr:colOff>50800</xdr:colOff>
      <xdr:row>59</xdr:row>
      <xdr:rowOff>18237</xdr:rowOff>
    </xdr:to>
    <xdr:cxnSp macro="">
      <xdr:nvCxnSpPr>
        <xdr:cNvPr id="807" name="直線コネクタ 806"/>
        <xdr:cNvCxnSpPr/>
      </xdr:nvCxnSpPr>
      <xdr:spPr>
        <a:xfrm flipV="1">
          <a:off x="19545300" y="1013354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18237</xdr:rowOff>
    </xdr:from>
    <xdr:to>
      <xdr:col>102</xdr:col>
      <xdr:colOff>114300</xdr:colOff>
      <xdr:row>59</xdr:row>
      <xdr:rowOff>18752</xdr:rowOff>
    </xdr:to>
    <xdr:cxnSp macro="">
      <xdr:nvCxnSpPr>
        <xdr:cNvPr id="810" name="直線コネクタ 809"/>
        <xdr:cNvCxnSpPr/>
      </xdr:nvCxnSpPr>
      <xdr:spPr>
        <a:xfrm flipV="1">
          <a:off x="18656300" y="10133787"/>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137992</xdr:rowOff>
    </xdr:from>
    <xdr:to>
      <xdr:col>116</xdr:col>
      <xdr:colOff>114300</xdr:colOff>
      <xdr:row>59</xdr:row>
      <xdr:rowOff>68142</xdr:rowOff>
    </xdr:to>
    <xdr:sp macro="" textlink="">
      <xdr:nvSpPr>
        <xdr:cNvPr id="820" name="楕円 819"/>
        <xdr:cNvSpPr/>
      </xdr:nvSpPr>
      <xdr:spPr>
        <a:xfrm>
          <a:off x="22110700" y="100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52919</xdr:rowOff>
    </xdr:from>
    <xdr:ext cx="469744" cy="259045"/>
    <xdr:sp macro="" textlink="">
      <xdr:nvSpPr>
        <xdr:cNvPr id="821" name="貸付金該当値テキスト"/>
        <xdr:cNvSpPr txBox="1"/>
      </xdr:nvSpPr>
      <xdr:spPr>
        <a:xfrm>
          <a:off x="22212300" y="999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138202</xdr:rowOff>
    </xdr:from>
    <xdr:to>
      <xdr:col>112</xdr:col>
      <xdr:colOff>38100</xdr:colOff>
      <xdr:row>59</xdr:row>
      <xdr:rowOff>68352</xdr:rowOff>
    </xdr:to>
    <xdr:sp macro="" textlink="">
      <xdr:nvSpPr>
        <xdr:cNvPr id="822" name="楕円 821"/>
        <xdr:cNvSpPr/>
      </xdr:nvSpPr>
      <xdr:spPr>
        <a:xfrm>
          <a:off x="21272500" y="100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59479</xdr:rowOff>
    </xdr:from>
    <xdr:ext cx="469744" cy="259045"/>
    <xdr:sp macro="" textlink="">
      <xdr:nvSpPr>
        <xdr:cNvPr id="823" name="テキスト ボックス 822"/>
        <xdr:cNvSpPr txBox="1"/>
      </xdr:nvSpPr>
      <xdr:spPr>
        <a:xfrm>
          <a:off x="21088428" y="101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138640</xdr:rowOff>
    </xdr:from>
    <xdr:to>
      <xdr:col>107</xdr:col>
      <xdr:colOff>101600</xdr:colOff>
      <xdr:row>59</xdr:row>
      <xdr:rowOff>68790</xdr:rowOff>
    </xdr:to>
    <xdr:sp macro="" textlink="">
      <xdr:nvSpPr>
        <xdr:cNvPr id="824" name="楕円 823"/>
        <xdr:cNvSpPr/>
      </xdr:nvSpPr>
      <xdr:spPr>
        <a:xfrm>
          <a:off x="20383500" y="100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59917</xdr:rowOff>
    </xdr:from>
    <xdr:ext cx="469744" cy="259045"/>
    <xdr:sp macro="" textlink="">
      <xdr:nvSpPr>
        <xdr:cNvPr id="825" name="テキスト ボックス 824"/>
        <xdr:cNvSpPr txBox="1"/>
      </xdr:nvSpPr>
      <xdr:spPr>
        <a:xfrm>
          <a:off x="20199428" y="101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138887</xdr:rowOff>
    </xdr:from>
    <xdr:to>
      <xdr:col>102</xdr:col>
      <xdr:colOff>165100</xdr:colOff>
      <xdr:row>59</xdr:row>
      <xdr:rowOff>69037</xdr:rowOff>
    </xdr:to>
    <xdr:sp macro="" textlink="">
      <xdr:nvSpPr>
        <xdr:cNvPr id="826" name="楕円 825"/>
        <xdr:cNvSpPr/>
      </xdr:nvSpPr>
      <xdr:spPr>
        <a:xfrm>
          <a:off x="19494500" y="100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60164</xdr:rowOff>
    </xdr:from>
    <xdr:ext cx="469744" cy="259045"/>
    <xdr:sp macro="" textlink="">
      <xdr:nvSpPr>
        <xdr:cNvPr id="827" name="テキスト ボックス 826"/>
        <xdr:cNvSpPr txBox="1"/>
      </xdr:nvSpPr>
      <xdr:spPr>
        <a:xfrm>
          <a:off x="19310428" y="1017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139402</xdr:rowOff>
    </xdr:from>
    <xdr:to>
      <xdr:col>98</xdr:col>
      <xdr:colOff>38100</xdr:colOff>
      <xdr:row>59</xdr:row>
      <xdr:rowOff>69552</xdr:rowOff>
    </xdr:to>
    <xdr:sp macro="" textlink="">
      <xdr:nvSpPr>
        <xdr:cNvPr id="828" name="楕円 827"/>
        <xdr:cNvSpPr/>
      </xdr:nvSpPr>
      <xdr:spPr>
        <a:xfrm>
          <a:off x="18605500" y="100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60679</xdr:rowOff>
    </xdr:from>
    <xdr:ext cx="469744" cy="259045"/>
    <xdr:sp macro="" textlink="">
      <xdr:nvSpPr>
        <xdr:cNvPr id="829" name="テキスト ボックス 828"/>
        <xdr:cNvSpPr txBox="1"/>
      </xdr:nvSpPr>
      <xdr:spPr>
        <a:xfrm>
          <a:off x="18421428" y="1017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107069</xdr:rowOff>
    </xdr:from>
    <xdr:to>
      <xdr:col>116</xdr:col>
      <xdr:colOff>63500</xdr:colOff>
      <xdr:row>75</xdr:row>
      <xdr:rowOff>146613</xdr:rowOff>
    </xdr:to>
    <xdr:cxnSp macro="">
      <xdr:nvCxnSpPr>
        <xdr:cNvPr id="856" name="直線コネクタ 855"/>
        <xdr:cNvCxnSpPr/>
      </xdr:nvCxnSpPr>
      <xdr:spPr>
        <a:xfrm>
          <a:off x="21323300" y="12965819"/>
          <a:ext cx="838200" cy="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107069</xdr:rowOff>
    </xdr:from>
    <xdr:to>
      <xdr:col>111</xdr:col>
      <xdr:colOff>177800</xdr:colOff>
      <xdr:row>75</xdr:row>
      <xdr:rowOff>129066</xdr:rowOff>
    </xdr:to>
    <xdr:cxnSp macro="">
      <xdr:nvCxnSpPr>
        <xdr:cNvPr id="859" name="直線コネクタ 858"/>
        <xdr:cNvCxnSpPr/>
      </xdr:nvCxnSpPr>
      <xdr:spPr>
        <a:xfrm flipV="1">
          <a:off x="20434300" y="12965819"/>
          <a:ext cx="8890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129066</xdr:rowOff>
    </xdr:from>
    <xdr:to>
      <xdr:col>107</xdr:col>
      <xdr:colOff>50800</xdr:colOff>
      <xdr:row>75</xdr:row>
      <xdr:rowOff>150523</xdr:rowOff>
    </xdr:to>
    <xdr:cxnSp macro="">
      <xdr:nvCxnSpPr>
        <xdr:cNvPr id="862" name="直線コネクタ 861"/>
        <xdr:cNvCxnSpPr/>
      </xdr:nvCxnSpPr>
      <xdr:spPr>
        <a:xfrm flipV="1">
          <a:off x="19545300" y="12987816"/>
          <a:ext cx="8890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150523</xdr:rowOff>
    </xdr:from>
    <xdr:to>
      <xdr:col>102</xdr:col>
      <xdr:colOff>114300</xdr:colOff>
      <xdr:row>75</xdr:row>
      <xdr:rowOff>162674</xdr:rowOff>
    </xdr:to>
    <xdr:cxnSp macro="">
      <xdr:nvCxnSpPr>
        <xdr:cNvPr id="865" name="直線コネクタ 864"/>
        <xdr:cNvCxnSpPr/>
      </xdr:nvCxnSpPr>
      <xdr:spPr>
        <a:xfrm flipV="1">
          <a:off x="18656300" y="13009273"/>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95813</xdr:rowOff>
    </xdr:from>
    <xdr:to>
      <xdr:col>116</xdr:col>
      <xdr:colOff>114300</xdr:colOff>
      <xdr:row>76</xdr:row>
      <xdr:rowOff>25963</xdr:rowOff>
    </xdr:to>
    <xdr:sp macro="" textlink="">
      <xdr:nvSpPr>
        <xdr:cNvPr id="875" name="楕円 874"/>
        <xdr:cNvSpPr/>
      </xdr:nvSpPr>
      <xdr:spPr>
        <a:xfrm>
          <a:off x="22110700" y="129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118690</xdr:rowOff>
    </xdr:from>
    <xdr:ext cx="599010" cy="259045"/>
    <xdr:sp macro="" textlink="">
      <xdr:nvSpPr>
        <xdr:cNvPr id="876" name="繰出金該当値テキスト"/>
        <xdr:cNvSpPr txBox="1"/>
      </xdr:nvSpPr>
      <xdr:spPr>
        <a:xfrm>
          <a:off x="22212300" y="128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56269</xdr:rowOff>
    </xdr:from>
    <xdr:to>
      <xdr:col>112</xdr:col>
      <xdr:colOff>38100</xdr:colOff>
      <xdr:row>75</xdr:row>
      <xdr:rowOff>157869</xdr:rowOff>
    </xdr:to>
    <xdr:sp macro="" textlink="">
      <xdr:nvSpPr>
        <xdr:cNvPr id="877" name="楕円 876"/>
        <xdr:cNvSpPr/>
      </xdr:nvSpPr>
      <xdr:spPr>
        <a:xfrm>
          <a:off x="21272500" y="1291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2946</xdr:rowOff>
    </xdr:from>
    <xdr:ext cx="599010" cy="259045"/>
    <xdr:sp macro="" textlink="">
      <xdr:nvSpPr>
        <xdr:cNvPr id="878" name="テキスト ボックス 877"/>
        <xdr:cNvSpPr txBox="1"/>
      </xdr:nvSpPr>
      <xdr:spPr>
        <a:xfrm>
          <a:off x="21023795" y="1269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78266</xdr:rowOff>
    </xdr:from>
    <xdr:to>
      <xdr:col>107</xdr:col>
      <xdr:colOff>101600</xdr:colOff>
      <xdr:row>76</xdr:row>
      <xdr:rowOff>8415</xdr:rowOff>
    </xdr:to>
    <xdr:sp macro="" textlink="">
      <xdr:nvSpPr>
        <xdr:cNvPr id="879" name="楕円 878"/>
        <xdr:cNvSpPr/>
      </xdr:nvSpPr>
      <xdr:spPr>
        <a:xfrm>
          <a:off x="20383500" y="12937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24943</xdr:rowOff>
    </xdr:from>
    <xdr:ext cx="599010" cy="259045"/>
    <xdr:sp macro="" textlink="">
      <xdr:nvSpPr>
        <xdr:cNvPr id="880" name="テキスト ボックス 879"/>
        <xdr:cNvSpPr txBox="1"/>
      </xdr:nvSpPr>
      <xdr:spPr>
        <a:xfrm>
          <a:off x="20134795" y="1271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99722</xdr:rowOff>
    </xdr:from>
    <xdr:to>
      <xdr:col>102</xdr:col>
      <xdr:colOff>165100</xdr:colOff>
      <xdr:row>76</xdr:row>
      <xdr:rowOff>29871</xdr:rowOff>
    </xdr:to>
    <xdr:sp macro="" textlink="">
      <xdr:nvSpPr>
        <xdr:cNvPr id="881" name="楕円 880"/>
        <xdr:cNvSpPr/>
      </xdr:nvSpPr>
      <xdr:spPr>
        <a:xfrm>
          <a:off x="19494500" y="12958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46399</xdr:rowOff>
    </xdr:from>
    <xdr:ext cx="599010" cy="259045"/>
    <xdr:sp macro="" textlink="">
      <xdr:nvSpPr>
        <xdr:cNvPr id="882" name="テキスト ボックス 881"/>
        <xdr:cNvSpPr txBox="1"/>
      </xdr:nvSpPr>
      <xdr:spPr>
        <a:xfrm>
          <a:off x="19245795" y="1273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111875</xdr:rowOff>
    </xdr:from>
    <xdr:to>
      <xdr:col>98</xdr:col>
      <xdr:colOff>38100</xdr:colOff>
      <xdr:row>76</xdr:row>
      <xdr:rowOff>42025</xdr:rowOff>
    </xdr:to>
    <xdr:sp macro="" textlink="">
      <xdr:nvSpPr>
        <xdr:cNvPr id="883" name="楕円 882"/>
        <xdr:cNvSpPr/>
      </xdr:nvSpPr>
      <xdr:spPr>
        <a:xfrm>
          <a:off x="18605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58552</xdr:rowOff>
    </xdr:from>
    <xdr:ext cx="599010" cy="259045"/>
    <xdr:sp macro="" textlink="">
      <xdr:nvSpPr>
        <xdr:cNvPr id="884" name="テキスト ボックス 883"/>
        <xdr:cNvSpPr txBox="1"/>
      </xdr:nvSpPr>
      <xdr:spPr>
        <a:xfrm>
          <a:off x="18356795" y="12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en-US" altLang="ja-JP" sz="1300">
              <a:latin typeface="ＭＳ Ｐゴシック" panose="020B0600070205080204" pitchFamily="50" charset="-128"/>
              <a:ea typeface="ＭＳ Ｐゴシック" panose="020B0600070205080204" pitchFamily="50" charset="-128"/>
            </a:rPr>
            <a:t>3,669,502</a:t>
          </a:r>
          <a:r>
            <a:rPr kumimoji="1" lang="ja-JP" altLang="en-US" sz="1300">
              <a:latin typeface="ＭＳ Ｐゴシック" panose="020B0600070205080204" pitchFamily="50" charset="-128"/>
              <a:ea typeface="ＭＳ Ｐゴシック" panose="020B0600070205080204" pitchFamily="50" charset="-128"/>
            </a:rPr>
            <a:t>千円、住民一人当たり</a:t>
          </a:r>
          <a:r>
            <a:rPr kumimoji="1" lang="en-US" altLang="ja-JP" sz="1300">
              <a:latin typeface="ＭＳ Ｐゴシック" panose="020B0600070205080204" pitchFamily="50" charset="-128"/>
              <a:ea typeface="ＭＳ Ｐゴシック" panose="020B0600070205080204" pitchFamily="50" charset="-128"/>
            </a:rPr>
            <a:t>1,044,252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円となっている。主な構成項目であるん人件費は、</a:t>
          </a:r>
          <a:r>
            <a:rPr kumimoji="1" lang="en-US" altLang="ja-JP" sz="1300">
              <a:latin typeface="ＭＳ Ｐゴシック" panose="020B0600070205080204" pitchFamily="50" charset="-128"/>
              <a:ea typeface="ＭＳ Ｐゴシック" panose="020B0600070205080204" pitchFamily="50" charset="-128"/>
            </a:rPr>
            <a:t>136,099</a:t>
          </a:r>
          <a:r>
            <a:rPr kumimoji="1" lang="ja-JP" altLang="en-US" sz="1300">
              <a:latin typeface="ＭＳ Ｐゴシック" panose="020B0600070205080204" pitchFamily="50" charset="-128"/>
              <a:ea typeface="ＭＳ Ｐゴシック" panose="020B0600070205080204" pitchFamily="50" charset="-128"/>
            </a:rPr>
            <a:t>円となっており、類似団体平均くらべその水準はかなり低いものの年々増加傾向にある。今後も計画的な職員採用を図っていく必要がある。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139,937</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倍以上で推移しているが、子供を対象とした医療費助成制度など、子育て環境整備に力を入れている表れと思われる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118,261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14,741</a:t>
          </a:r>
          <a:r>
            <a:rPr kumimoji="1" lang="ja-JP" altLang="en-US" sz="1300">
              <a:latin typeface="ＭＳ Ｐゴシック" panose="020B0600070205080204" pitchFamily="50" charset="-128"/>
              <a:ea typeface="ＭＳ Ｐゴシック" panose="020B0600070205080204" pitchFamily="50" charset="-128"/>
            </a:rPr>
            <a:t>円減少している。村営住宅整備事業の完了、及び橋梁架け替え工事　に係る事業費の減少によるものであると推察されるが、類似団体平均の半分以下とかなり低い状況にある。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3,514
3,508
121.19
3,883,975
3,669,502
203,881
1,852,984
3,371,069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67691</xdr:rowOff>
    </xdr:from>
    <xdr:to>
      <xdr:col>24</xdr:col>
      <xdr:colOff>63500</xdr:colOff>
      <xdr:row>37</xdr:row>
      <xdr:rowOff>69653</xdr:rowOff>
    </xdr:to>
    <xdr:cxnSp macro="">
      <xdr:nvCxnSpPr>
        <xdr:cNvPr id="60" name="直線コネクタ 59"/>
        <xdr:cNvCxnSpPr/>
      </xdr:nvCxnSpPr>
      <xdr:spPr>
        <a:xfrm>
          <a:off x="3797300" y="6411341"/>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67691</xdr:rowOff>
    </xdr:from>
    <xdr:to>
      <xdr:col>19</xdr:col>
      <xdr:colOff>177800</xdr:colOff>
      <xdr:row>37</xdr:row>
      <xdr:rowOff>73196</xdr:rowOff>
    </xdr:to>
    <xdr:cxnSp macro="">
      <xdr:nvCxnSpPr>
        <xdr:cNvPr id="63" name="直線コネクタ 62"/>
        <xdr:cNvCxnSpPr/>
      </xdr:nvCxnSpPr>
      <xdr:spPr>
        <a:xfrm flipV="1">
          <a:off x="2908300" y="6411341"/>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51289</xdr:rowOff>
    </xdr:from>
    <xdr:to>
      <xdr:col>15</xdr:col>
      <xdr:colOff>50800</xdr:colOff>
      <xdr:row>37</xdr:row>
      <xdr:rowOff>73196</xdr:rowOff>
    </xdr:to>
    <xdr:cxnSp macro="">
      <xdr:nvCxnSpPr>
        <xdr:cNvPr id="66" name="直線コネクタ 65"/>
        <xdr:cNvCxnSpPr/>
      </xdr:nvCxnSpPr>
      <xdr:spPr>
        <a:xfrm>
          <a:off x="2019300" y="6394939"/>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51289</xdr:rowOff>
    </xdr:from>
    <xdr:to>
      <xdr:col>10</xdr:col>
      <xdr:colOff>114300</xdr:colOff>
      <xdr:row>37</xdr:row>
      <xdr:rowOff>81788</xdr:rowOff>
    </xdr:to>
    <xdr:cxnSp macro="">
      <xdr:nvCxnSpPr>
        <xdr:cNvPr id="69" name="直線コネクタ 68"/>
        <xdr:cNvCxnSpPr/>
      </xdr:nvCxnSpPr>
      <xdr:spPr>
        <a:xfrm flipV="1">
          <a:off x="1130300" y="6394939"/>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18853</xdr:rowOff>
    </xdr:from>
    <xdr:to>
      <xdr:col>24</xdr:col>
      <xdr:colOff>114300</xdr:colOff>
      <xdr:row>37</xdr:row>
      <xdr:rowOff>120453</xdr:rowOff>
    </xdr:to>
    <xdr:sp macro="" textlink="">
      <xdr:nvSpPr>
        <xdr:cNvPr id="79" name="楕円 78"/>
        <xdr:cNvSpPr/>
      </xdr:nvSpPr>
      <xdr:spPr>
        <a:xfrm>
          <a:off x="4584700" y="63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168730</xdr:rowOff>
    </xdr:from>
    <xdr:ext cx="534377" cy="259045"/>
    <xdr:sp macro="" textlink="">
      <xdr:nvSpPr>
        <xdr:cNvPr id="80" name="議会費該当値テキスト"/>
        <xdr:cNvSpPr txBox="1"/>
      </xdr:nvSpPr>
      <xdr:spPr>
        <a:xfrm>
          <a:off x="4686300" y="63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16891</xdr:rowOff>
    </xdr:from>
    <xdr:to>
      <xdr:col>20</xdr:col>
      <xdr:colOff>38100</xdr:colOff>
      <xdr:row>37</xdr:row>
      <xdr:rowOff>118491</xdr:rowOff>
    </xdr:to>
    <xdr:sp macro="" textlink="">
      <xdr:nvSpPr>
        <xdr:cNvPr id="81" name="楕円 80"/>
        <xdr:cNvSpPr/>
      </xdr:nvSpPr>
      <xdr:spPr>
        <a:xfrm>
          <a:off x="3746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109618</xdr:rowOff>
    </xdr:from>
    <xdr:ext cx="534377" cy="259045"/>
    <xdr:sp macro="" textlink="">
      <xdr:nvSpPr>
        <xdr:cNvPr id="82" name="テキスト ボックス 81"/>
        <xdr:cNvSpPr txBox="1"/>
      </xdr:nvSpPr>
      <xdr:spPr>
        <a:xfrm>
          <a:off x="3530111" y="64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22396</xdr:rowOff>
    </xdr:from>
    <xdr:to>
      <xdr:col>15</xdr:col>
      <xdr:colOff>101600</xdr:colOff>
      <xdr:row>37</xdr:row>
      <xdr:rowOff>123996</xdr:rowOff>
    </xdr:to>
    <xdr:sp macro="" textlink="">
      <xdr:nvSpPr>
        <xdr:cNvPr id="83" name="楕円 82"/>
        <xdr:cNvSpPr/>
      </xdr:nvSpPr>
      <xdr:spPr>
        <a:xfrm>
          <a:off x="2857500" y="63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115123</xdr:rowOff>
    </xdr:from>
    <xdr:ext cx="534377" cy="259045"/>
    <xdr:sp macro="" textlink="">
      <xdr:nvSpPr>
        <xdr:cNvPr id="84" name="テキスト ボックス 83"/>
        <xdr:cNvSpPr txBox="1"/>
      </xdr:nvSpPr>
      <xdr:spPr>
        <a:xfrm>
          <a:off x="2641111" y="64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489</xdr:rowOff>
    </xdr:from>
    <xdr:to>
      <xdr:col>10</xdr:col>
      <xdr:colOff>165100</xdr:colOff>
      <xdr:row>37</xdr:row>
      <xdr:rowOff>102089</xdr:rowOff>
    </xdr:to>
    <xdr:sp macro="" textlink="">
      <xdr:nvSpPr>
        <xdr:cNvPr id="85" name="楕円 84"/>
        <xdr:cNvSpPr/>
      </xdr:nvSpPr>
      <xdr:spPr>
        <a:xfrm>
          <a:off x="1968500" y="63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93216</xdr:rowOff>
    </xdr:from>
    <xdr:ext cx="534377" cy="259045"/>
    <xdr:sp macro="" textlink="">
      <xdr:nvSpPr>
        <xdr:cNvPr id="86" name="テキスト ボックス 85"/>
        <xdr:cNvSpPr txBox="1"/>
      </xdr:nvSpPr>
      <xdr:spPr>
        <a:xfrm>
          <a:off x="1752111" y="6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30988</xdr:rowOff>
    </xdr:from>
    <xdr:to>
      <xdr:col>6</xdr:col>
      <xdr:colOff>38100</xdr:colOff>
      <xdr:row>37</xdr:row>
      <xdr:rowOff>132588</xdr:rowOff>
    </xdr:to>
    <xdr:sp macro="" textlink="">
      <xdr:nvSpPr>
        <xdr:cNvPr id="87" name="楕円 86"/>
        <xdr:cNvSpPr/>
      </xdr:nvSpPr>
      <xdr:spPr>
        <a:xfrm>
          <a:off x="1079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123715</xdr:rowOff>
    </xdr:from>
    <xdr:ext cx="534377" cy="259045"/>
    <xdr:sp macro="" textlink="">
      <xdr:nvSpPr>
        <xdr:cNvPr id="88" name="テキスト ボックス 87"/>
        <xdr:cNvSpPr txBox="1"/>
      </xdr:nvSpPr>
      <xdr:spPr>
        <a:xfrm>
          <a:off x="863111" y="6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162029</xdr:rowOff>
    </xdr:from>
    <xdr:to>
      <xdr:col>24</xdr:col>
      <xdr:colOff>63500</xdr:colOff>
      <xdr:row>58</xdr:row>
      <xdr:rowOff>52345</xdr:rowOff>
    </xdr:to>
    <xdr:cxnSp macro="">
      <xdr:nvCxnSpPr>
        <xdr:cNvPr id="115" name="直線コネクタ 114"/>
        <xdr:cNvCxnSpPr/>
      </xdr:nvCxnSpPr>
      <xdr:spPr>
        <a:xfrm flipV="1">
          <a:off x="3797300" y="9934679"/>
          <a:ext cx="838200" cy="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52345</xdr:rowOff>
    </xdr:from>
    <xdr:to>
      <xdr:col>19</xdr:col>
      <xdr:colOff>177800</xdr:colOff>
      <xdr:row>58</xdr:row>
      <xdr:rowOff>58054</xdr:rowOff>
    </xdr:to>
    <xdr:cxnSp macro="">
      <xdr:nvCxnSpPr>
        <xdr:cNvPr id="118" name="直線コネクタ 117"/>
        <xdr:cNvCxnSpPr/>
      </xdr:nvCxnSpPr>
      <xdr:spPr>
        <a:xfrm flipV="1">
          <a:off x="2908300" y="9996445"/>
          <a:ext cx="889000" cy="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48039</xdr:rowOff>
    </xdr:from>
    <xdr:to>
      <xdr:col>15</xdr:col>
      <xdr:colOff>50800</xdr:colOff>
      <xdr:row>58</xdr:row>
      <xdr:rowOff>58054</xdr:rowOff>
    </xdr:to>
    <xdr:cxnSp macro="">
      <xdr:nvCxnSpPr>
        <xdr:cNvPr id="121" name="直線コネクタ 120"/>
        <xdr:cNvCxnSpPr/>
      </xdr:nvCxnSpPr>
      <xdr:spPr>
        <a:xfrm>
          <a:off x="2019300" y="9992139"/>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48039</xdr:rowOff>
    </xdr:from>
    <xdr:to>
      <xdr:col>10</xdr:col>
      <xdr:colOff>114300</xdr:colOff>
      <xdr:row>58</xdr:row>
      <xdr:rowOff>77314</xdr:rowOff>
    </xdr:to>
    <xdr:cxnSp macro="">
      <xdr:nvCxnSpPr>
        <xdr:cNvPr id="124" name="直線コネクタ 123"/>
        <xdr:cNvCxnSpPr/>
      </xdr:nvCxnSpPr>
      <xdr:spPr>
        <a:xfrm flipV="1">
          <a:off x="1130300" y="9992139"/>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111229</xdr:rowOff>
    </xdr:from>
    <xdr:to>
      <xdr:col>24</xdr:col>
      <xdr:colOff>114300</xdr:colOff>
      <xdr:row>58</xdr:row>
      <xdr:rowOff>41379</xdr:rowOff>
    </xdr:to>
    <xdr:sp macro="" textlink="">
      <xdr:nvSpPr>
        <xdr:cNvPr id="134" name="楕円 133"/>
        <xdr:cNvSpPr/>
      </xdr:nvSpPr>
      <xdr:spPr>
        <a:xfrm>
          <a:off x="4584700" y="98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70606</xdr:rowOff>
    </xdr:from>
    <xdr:ext cx="599010" cy="259045"/>
    <xdr:sp macro="" textlink="">
      <xdr:nvSpPr>
        <xdr:cNvPr id="135" name="総務費該当値テキスト"/>
        <xdr:cNvSpPr txBox="1"/>
      </xdr:nvSpPr>
      <xdr:spPr>
        <a:xfrm>
          <a:off x="4686300" y="967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1545</xdr:rowOff>
    </xdr:from>
    <xdr:to>
      <xdr:col>20</xdr:col>
      <xdr:colOff>38100</xdr:colOff>
      <xdr:row>58</xdr:row>
      <xdr:rowOff>103145</xdr:rowOff>
    </xdr:to>
    <xdr:sp macro="" textlink="">
      <xdr:nvSpPr>
        <xdr:cNvPr id="136" name="楕円 135"/>
        <xdr:cNvSpPr/>
      </xdr:nvSpPr>
      <xdr:spPr>
        <a:xfrm>
          <a:off x="3746500" y="99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94272</xdr:rowOff>
    </xdr:from>
    <xdr:ext cx="599010" cy="259045"/>
    <xdr:sp macro="" textlink="">
      <xdr:nvSpPr>
        <xdr:cNvPr id="137" name="テキスト ボックス 136"/>
        <xdr:cNvSpPr txBox="1"/>
      </xdr:nvSpPr>
      <xdr:spPr>
        <a:xfrm>
          <a:off x="3497795" y="1003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7254</xdr:rowOff>
    </xdr:from>
    <xdr:to>
      <xdr:col>15</xdr:col>
      <xdr:colOff>101600</xdr:colOff>
      <xdr:row>58</xdr:row>
      <xdr:rowOff>108854</xdr:rowOff>
    </xdr:to>
    <xdr:sp macro="" textlink="">
      <xdr:nvSpPr>
        <xdr:cNvPr id="138" name="楕円 137"/>
        <xdr:cNvSpPr/>
      </xdr:nvSpPr>
      <xdr:spPr>
        <a:xfrm>
          <a:off x="2857500" y="99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99981</xdr:rowOff>
    </xdr:from>
    <xdr:ext cx="599010" cy="259045"/>
    <xdr:sp macro="" textlink="">
      <xdr:nvSpPr>
        <xdr:cNvPr id="139" name="テキスト ボックス 138"/>
        <xdr:cNvSpPr txBox="1"/>
      </xdr:nvSpPr>
      <xdr:spPr>
        <a:xfrm>
          <a:off x="2608795" y="100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168689</xdr:rowOff>
    </xdr:from>
    <xdr:to>
      <xdr:col>10</xdr:col>
      <xdr:colOff>165100</xdr:colOff>
      <xdr:row>58</xdr:row>
      <xdr:rowOff>98839</xdr:rowOff>
    </xdr:to>
    <xdr:sp macro="" textlink="">
      <xdr:nvSpPr>
        <xdr:cNvPr id="140" name="楕円 139"/>
        <xdr:cNvSpPr/>
      </xdr:nvSpPr>
      <xdr:spPr>
        <a:xfrm>
          <a:off x="1968500" y="99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89966</xdr:rowOff>
    </xdr:from>
    <xdr:ext cx="599010" cy="259045"/>
    <xdr:sp macro="" textlink="">
      <xdr:nvSpPr>
        <xdr:cNvPr id="141" name="テキスト ボックス 140"/>
        <xdr:cNvSpPr txBox="1"/>
      </xdr:nvSpPr>
      <xdr:spPr>
        <a:xfrm>
          <a:off x="1719795" y="100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26514</xdr:rowOff>
    </xdr:from>
    <xdr:to>
      <xdr:col>6</xdr:col>
      <xdr:colOff>38100</xdr:colOff>
      <xdr:row>58</xdr:row>
      <xdr:rowOff>128114</xdr:rowOff>
    </xdr:to>
    <xdr:sp macro="" textlink="">
      <xdr:nvSpPr>
        <xdr:cNvPr id="142" name="楕円 141"/>
        <xdr:cNvSpPr/>
      </xdr:nvSpPr>
      <xdr:spPr>
        <a:xfrm>
          <a:off x="1079500" y="99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119241</xdr:rowOff>
    </xdr:from>
    <xdr:ext cx="599010" cy="259045"/>
    <xdr:sp macro="" textlink="">
      <xdr:nvSpPr>
        <xdr:cNvPr id="143" name="テキスト ボックス 142"/>
        <xdr:cNvSpPr txBox="1"/>
      </xdr:nvSpPr>
      <xdr:spPr>
        <a:xfrm>
          <a:off x="830795" y="1006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62833</xdr:rowOff>
    </xdr:from>
    <xdr:to>
      <xdr:col>24</xdr:col>
      <xdr:colOff>63500</xdr:colOff>
      <xdr:row>77</xdr:row>
      <xdr:rowOff>80911</xdr:rowOff>
    </xdr:to>
    <xdr:cxnSp macro="">
      <xdr:nvCxnSpPr>
        <xdr:cNvPr id="174" name="直線コネクタ 173"/>
        <xdr:cNvCxnSpPr/>
      </xdr:nvCxnSpPr>
      <xdr:spPr>
        <a:xfrm>
          <a:off x="3797300" y="13264483"/>
          <a:ext cx="8382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62833</xdr:rowOff>
    </xdr:from>
    <xdr:to>
      <xdr:col>19</xdr:col>
      <xdr:colOff>177800</xdr:colOff>
      <xdr:row>77</xdr:row>
      <xdr:rowOff>77744</xdr:rowOff>
    </xdr:to>
    <xdr:cxnSp macro="">
      <xdr:nvCxnSpPr>
        <xdr:cNvPr id="177" name="直線コネクタ 176"/>
        <xdr:cNvCxnSpPr/>
      </xdr:nvCxnSpPr>
      <xdr:spPr>
        <a:xfrm flipV="1">
          <a:off x="2908300" y="13264483"/>
          <a:ext cx="8890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77744</xdr:rowOff>
    </xdr:from>
    <xdr:to>
      <xdr:col>15</xdr:col>
      <xdr:colOff>50800</xdr:colOff>
      <xdr:row>77</xdr:row>
      <xdr:rowOff>93438</xdr:rowOff>
    </xdr:to>
    <xdr:cxnSp macro="">
      <xdr:nvCxnSpPr>
        <xdr:cNvPr id="180" name="直線コネクタ 179"/>
        <xdr:cNvCxnSpPr/>
      </xdr:nvCxnSpPr>
      <xdr:spPr>
        <a:xfrm flipV="1">
          <a:off x="2019300" y="13279394"/>
          <a:ext cx="889000" cy="1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93438</xdr:rowOff>
    </xdr:from>
    <xdr:to>
      <xdr:col>10</xdr:col>
      <xdr:colOff>114300</xdr:colOff>
      <xdr:row>77</xdr:row>
      <xdr:rowOff>103180</xdr:rowOff>
    </xdr:to>
    <xdr:cxnSp macro="">
      <xdr:nvCxnSpPr>
        <xdr:cNvPr id="183" name="直線コネクタ 182"/>
        <xdr:cNvCxnSpPr/>
      </xdr:nvCxnSpPr>
      <xdr:spPr>
        <a:xfrm flipV="1">
          <a:off x="1130300" y="13295088"/>
          <a:ext cx="889000" cy="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30111</xdr:rowOff>
    </xdr:from>
    <xdr:to>
      <xdr:col>24</xdr:col>
      <xdr:colOff>114300</xdr:colOff>
      <xdr:row>77</xdr:row>
      <xdr:rowOff>131711</xdr:rowOff>
    </xdr:to>
    <xdr:sp macro="" textlink="">
      <xdr:nvSpPr>
        <xdr:cNvPr id="193" name="楕円 192"/>
        <xdr:cNvSpPr/>
      </xdr:nvSpPr>
      <xdr:spPr>
        <a:xfrm>
          <a:off x="4584700" y="132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52988</xdr:rowOff>
    </xdr:from>
    <xdr:ext cx="599010" cy="259045"/>
    <xdr:sp macro="" textlink="">
      <xdr:nvSpPr>
        <xdr:cNvPr id="194" name="民生費該当値テキスト"/>
        <xdr:cNvSpPr txBox="1"/>
      </xdr:nvSpPr>
      <xdr:spPr>
        <a:xfrm>
          <a:off x="4686300" y="1308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12033</xdr:rowOff>
    </xdr:from>
    <xdr:to>
      <xdr:col>20</xdr:col>
      <xdr:colOff>38100</xdr:colOff>
      <xdr:row>77</xdr:row>
      <xdr:rowOff>113633</xdr:rowOff>
    </xdr:to>
    <xdr:sp macro="" textlink="">
      <xdr:nvSpPr>
        <xdr:cNvPr id="195" name="楕円 194"/>
        <xdr:cNvSpPr/>
      </xdr:nvSpPr>
      <xdr:spPr>
        <a:xfrm>
          <a:off x="3746500" y="132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130160</xdr:rowOff>
    </xdr:from>
    <xdr:ext cx="599010" cy="259045"/>
    <xdr:sp macro="" textlink="">
      <xdr:nvSpPr>
        <xdr:cNvPr id="196" name="テキスト ボックス 195"/>
        <xdr:cNvSpPr txBox="1"/>
      </xdr:nvSpPr>
      <xdr:spPr>
        <a:xfrm>
          <a:off x="3497795" y="1298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26944</xdr:rowOff>
    </xdr:from>
    <xdr:to>
      <xdr:col>15</xdr:col>
      <xdr:colOff>101600</xdr:colOff>
      <xdr:row>77</xdr:row>
      <xdr:rowOff>128544</xdr:rowOff>
    </xdr:to>
    <xdr:sp macro="" textlink="">
      <xdr:nvSpPr>
        <xdr:cNvPr id="197" name="楕円 196"/>
        <xdr:cNvSpPr/>
      </xdr:nvSpPr>
      <xdr:spPr>
        <a:xfrm>
          <a:off x="2857500" y="132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145071</xdr:rowOff>
    </xdr:from>
    <xdr:ext cx="599010" cy="259045"/>
    <xdr:sp macro="" textlink="">
      <xdr:nvSpPr>
        <xdr:cNvPr id="198" name="テキスト ボックス 197"/>
        <xdr:cNvSpPr txBox="1"/>
      </xdr:nvSpPr>
      <xdr:spPr>
        <a:xfrm>
          <a:off x="2608795" y="1300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42638</xdr:rowOff>
    </xdr:from>
    <xdr:to>
      <xdr:col>10</xdr:col>
      <xdr:colOff>165100</xdr:colOff>
      <xdr:row>77</xdr:row>
      <xdr:rowOff>144238</xdr:rowOff>
    </xdr:to>
    <xdr:sp macro="" textlink="">
      <xdr:nvSpPr>
        <xdr:cNvPr id="199" name="楕円 198"/>
        <xdr:cNvSpPr/>
      </xdr:nvSpPr>
      <xdr:spPr>
        <a:xfrm>
          <a:off x="1968500" y="132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160765</xdr:rowOff>
    </xdr:from>
    <xdr:ext cx="599010" cy="259045"/>
    <xdr:sp macro="" textlink="">
      <xdr:nvSpPr>
        <xdr:cNvPr id="200" name="テキスト ボックス 199"/>
        <xdr:cNvSpPr txBox="1"/>
      </xdr:nvSpPr>
      <xdr:spPr>
        <a:xfrm>
          <a:off x="1719795" y="1301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52380</xdr:rowOff>
    </xdr:from>
    <xdr:to>
      <xdr:col>6</xdr:col>
      <xdr:colOff>38100</xdr:colOff>
      <xdr:row>77</xdr:row>
      <xdr:rowOff>153980</xdr:rowOff>
    </xdr:to>
    <xdr:sp macro="" textlink="">
      <xdr:nvSpPr>
        <xdr:cNvPr id="201" name="楕円 200"/>
        <xdr:cNvSpPr/>
      </xdr:nvSpPr>
      <xdr:spPr>
        <a:xfrm>
          <a:off x="1079500" y="132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170507</xdr:rowOff>
    </xdr:from>
    <xdr:ext cx="599010" cy="259045"/>
    <xdr:sp macro="" textlink="">
      <xdr:nvSpPr>
        <xdr:cNvPr id="202" name="テキスト ボックス 201"/>
        <xdr:cNvSpPr txBox="1"/>
      </xdr:nvSpPr>
      <xdr:spPr>
        <a:xfrm>
          <a:off x="830795" y="1302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149251</xdr:rowOff>
    </xdr:from>
    <xdr:to>
      <xdr:col>24</xdr:col>
      <xdr:colOff>63500</xdr:colOff>
      <xdr:row>97</xdr:row>
      <xdr:rowOff>150958</xdr:rowOff>
    </xdr:to>
    <xdr:cxnSp macro="">
      <xdr:nvCxnSpPr>
        <xdr:cNvPr id="229" name="直線コネクタ 228"/>
        <xdr:cNvCxnSpPr/>
      </xdr:nvCxnSpPr>
      <xdr:spPr>
        <a:xfrm>
          <a:off x="3797300" y="16779901"/>
          <a:ext cx="8382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149251</xdr:rowOff>
    </xdr:from>
    <xdr:to>
      <xdr:col>19</xdr:col>
      <xdr:colOff>177800</xdr:colOff>
      <xdr:row>97</xdr:row>
      <xdr:rowOff>152321</xdr:rowOff>
    </xdr:to>
    <xdr:cxnSp macro="">
      <xdr:nvCxnSpPr>
        <xdr:cNvPr id="232" name="直線コネクタ 231"/>
        <xdr:cNvCxnSpPr/>
      </xdr:nvCxnSpPr>
      <xdr:spPr>
        <a:xfrm flipV="1">
          <a:off x="2908300" y="16779901"/>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145751</xdr:rowOff>
    </xdr:from>
    <xdr:to>
      <xdr:col>15</xdr:col>
      <xdr:colOff>50800</xdr:colOff>
      <xdr:row>97</xdr:row>
      <xdr:rowOff>152321</xdr:rowOff>
    </xdr:to>
    <xdr:cxnSp macro="">
      <xdr:nvCxnSpPr>
        <xdr:cNvPr id="235" name="直線コネクタ 234"/>
        <xdr:cNvCxnSpPr/>
      </xdr:nvCxnSpPr>
      <xdr:spPr>
        <a:xfrm>
          <a:off x="2019300" y="16776401"/>
          <a:ext cx="889000" cy="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145751</xdr:rowOff>
    </xdr:from>
    <xdr:to>
      <xdr:col>10</xdr:col>
      <xdr:colOff>114300</xdr:colOff>
      <xdr:row>97</xdr:row>
      <xdr:rowOff>149169</xdr:rowOff>
    </xdr:to>
    <xdr:cxnSp macro="">
      <xdr:nvCxnSpPr>
        <xdr:cNvPr id="238" name="直線コネクタ 237"/>
        <xdr:cNvCxnSpPr/>
      </xdr:nvCxnSpPr>
      <xdr:spPr>
        <a:xfrm flipV="1">
          <a:off x="1130300" y="16776401"/>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100158</xdr:rowOff>
    </xdr:from>
    <xdr:to>
      <xdr:col>24</xdr:col>
      <xdr:colOff>114300</xdr:colOff>
      <xdr:row>98</xdr:row>
      <xdr:rowOff>30308</xdr:rowOff>
    </xdr:to>
    <xdr:sp macro="" textlink="">
      <xdr:nvSpPr>
        <xdr:cNvPr id="248" name="楕円 247"/>
        <xdr:cNvSpPr/>
      </xdr:nvSpPr>
      <xdr:spPr>
        <a:xfrm>
          <a:off x="4584700" y="167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15085</xdr:rowOff>
    </xdr:from>
    <xdr:ext cx="534377" cy="259045"/>
    <xdr:sp macro="" textlink="">
      <xdr:nvSpPr>
        <xdr:cNvPr id="249" name="衛生費該当値テキスト"/>
        <xdr:cNvSpPr txBox="1"/>
      </xdr:nvSpPr>
      <xdr:spPr>
        <a:xfrm>
          <a:off x="4686300" y="1664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98451</xdr:rowOff>
    </xdr:from>
    <xdr:to>
      <xdr:col>20</xdr:col>
      <xdr:colOff>38100</xdr:colOff>
      <xdr:row>98</xdr:row>
      <xdr:rowOff>28601</xdr:rowOff>
    </xdr:to>
    <xdr:sp macro="" textlink="">
      <xdr:nvSpPr>
        <xdr:cNvPr id="250" name="楕円 249"/>
        <xdr:cNvSpPr/>
      </xdr:nvSpPr>
      <xdr:spPr>
        <a:xfrm>
          <a:off x="3746500" y="167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19728</xdr:rowOff>
    </xdr:from>
    <xdr:ext cx="534377" cy="259045"/>
    <xdr:sp macro="" textlink="">
      <xdr:nvSpPr>
        <xdr:cNvPr id="251" name="テキスト ボックス 250"/>
        <xdr:cNvSpPr txBox="1"/>
      </xdr:nvSpPr>
      <xdr:spPr>
        <a:xfrm>
          <a:off x="3530111" y="168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101521</xdr:rowOff>
    </xdr:from>
    <xdr:to>
      <xdr:col>15</xdr:col>
      <xdr:colOff>101600</xdr:colOff>
      <xdr:row>98</xdr:row>
      <xdr:rowOff>31671</xdr:rowOff>
    </xdr:to>
    <xdr:sp macro="" textlink="">
      <xdr:nvSpPr>
        <xdr:cNvPr id="252" name="楕円 251"/>
        <xdr:cNvSpPr/>
      </xdr:nvSpPr>
      <xdr:spPr>
        <a:xfrm>
          <a:off x="2857500" y="167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22798</xdr:rowOff>
    </xdr:from>
    <xdr:ext cx="534377" cy="259045"/>
    <xdr:sp macro="" textlink="">
      <xdr:nvSpPr>
        <xdr:cNvPr id="253" name="テキスト ボックス 252"/>
        <xdr:cNvSpPr txBox="1"/>
      </xdr:nvSpPr>
      <xdr:spPr>
        <a:xfrm>
          <a:off x="2641111" y="168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94951</xdr:rowOff>
    </xdr:from>
    <xdr:to>
      <xdr:col>10</xdr:col>
      <xdr:colOff>165100</xdr:colOff>
      <xdr:row>98</xdr:row>
      <xdr:rowOff>25101</xdr:rowOff>
    </xdr:to>
    <xdr:sp macro="" textlink="">
      <xdr:nvSpPr>
        <xdr:cNvPr id="254" name="楕円 253"/>
        <xdr:cNvSpPr/>
      </xdr:nvSpPr>
      <xdr:spPr>
        <a:xfrm>
          <a:off x="1968500" y="167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16228</xdr:rowOff>
    </xdr:from>
    <xdr:ext cx="534377" cy="259045"/>
    <xdr:sp macro="" textlink="">
      <xdr:nvSpPr>
        <xdr:cNvPr id="255" name="テキスト ボックス 254"/>
        <xdr:cNvSpPr txBox="1"/>
      </xdr:nvSpPr>
      <xdr:spPr>
        <a:xfrm>
          <a:off x="1752111" y="168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98369</xdr:rowOff>
    </xdr:from>
    <xdr:to>
      <xdr:col>6</xdr:col>
      <xdr:colOff>38100</xdr:colOff>
      <xdr:row>98</xdr:row>
      <xdr:rowOff>28519</xdr:rowOff>
    </xdr:to>
    <xdr:sp macro="" textlink="">
      <xdr:nvSpPr>
        <xdr:cNvPr id="256" name="楕円 255"/>
        <xdr:cNvSpPr/>
      </xdr:nvSpPr>
      <xdr:spPr>
        <a:xfrm>
          <a:off x="1079500" y="167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19646</xdr:rowOff>
    </xdr:from>
    <xdr:ext cx="534377" cy="259045"/>
    <xdr:sp macro="" textlink="">
      <xdr:nvSpPr>
        <xdr:cNvPr id="257" name="テキスト ボックス 256"/>
        <xdr:cNvSpPr txBox="1"/>
      </xdr:nvSpPr>
      <xdr:spPr>
        <a:xfrm>
          <a:off x="863111" y="168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9110</xdr:rowOff>
    </xdr:from>
    <xdr:to>
      <xdr:col>55</xdr:col>
      <xdr:colOff>0</xdr:colOff>
      <xdr:row>59</xdr:row>
      <xdr:rowOff>11077</xdr:rowOff>
    </xdr:to>
    <xdr:cxnSp macro="">
      <xdr:nvCxnSpPr>
        <xdr:cNvPr id="347" name="直線コネクタ 346"/>
        <xdr:cNvCxnSpPr/>
      </xdr:nvCxnSpPr>
      <xdr:spPr>
        <a:xfrm flipV="1">
          <a:off x="9639300" y="10124660"/>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11077</xdr:rowOff>
    </xdr:from>
    <xdr:to>
      <xdr:col>50</xdr:col>
      <xdr:colOff>114300</xdr:colOff>
      <xdr:row>59</xdr:row>
      <xdr:rowOff>19383</xdr:rowOff>
    </xdr:to>
    <xdr:cxnSp macro="">
      <xdr:nvCxnSpPr>
        <xdr:cNvPr id="350" name="直線コネクタ 349"/>
        <xdr:cNvCxnSpPr/>
      </xdr:nvCxnSpPr>
      <xdr:spPr>
        <a:xfrm flipV="1">
          <a:off x="8750300" y="10126627"/>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16914</xdr:rowOff>
    </xdr:from>
    <xdr:to>
      <xdr:col>45</xdr:col>
      <xdr:colOff>177800</xdr:colOff>
      <xdr:row>59</xdr:row>
      <xdr:rowOff>19383</xdr:rowOff>
    </xdr:to>
    <xdr:cxnSp macro="">
      <xdr:nvCxnSpPr>
        <xdr:cNvPr id="353" name="直線コネクタ 352"/>
        <xdr:cNvCxnSpPr/>
      </xdr:nvCxnSpPr>
      <xdr:spPr>
        <a:xfrm>
          <a:off x="7861300" y="1013246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1645</xdr:rowOff>
    </xdr:from>
    <xdr:to>
      <xdr:col>41</xdr:col>
      <xdr:colOff>50800</xdr:colOff>
      <xdr:row>59</xdr:row>
      <xdr:rowOff>16914</xdr:rowOff>
    </xdr:to>
    <xdr:cxnSp macro="">
      <xdr:nvCxnSpPr>
        <xdr:cNvPr id="356" name="直線コネクタ 355"/>
        <xdr:cNvCxnSpPr/>
      </xdr:nvCxnSpPr>
      <xdr:spPr>
        <a:xfrm>
          <a:off x="6972300" y="10117195"/>
          <a:ext cx="889000" cy="1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129760</xdr:rowOff>
    </xdr:from>
    <xdr:to>
      <xdr:col>55</xdr:col>
      <xdr:colOff>50800</xdr:colOff>
      <xdr:row>59</xdr:row>
      <xdr:rowOff>59910</xdr:rowOff>
    </xdr:to>
    <xdr:sp macro="" textlink="">
      <xdr:nvSpPr>
        <xdr:cNvPr id="366" name="楕円 365"/>
        <xdr:cNvSpPr/>
      </xdr:nvSpPr>
      <xdr:spPr>
        <a:xfrm>
          <a:off x="10426700" y="100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44687</xdr:rowOff>
    </xdr:from>
    <xdr:ext cx="534377" cy="259045"/>
    <xdr:sp macro="" textlink="">
      <xdr:nvSpPr>
        <xdr:cNvPr id="367" name="農林水産業費該当値テキスト"/>
        <xdr:cNvSpPr txBox="1"/>
      </xdr:nvSpPr>
      <xdr:spPr>
        <a:xfrm>
          <a:off x="10528300" y="99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131727</xdr:rowOff>
    </xdr:from>
    <xdr:to>
      <xdr:col>50</xdr:col>
      <xdr:colOff>165100</xdr:colOff>
      <xdr:row>59</xdr:row>
      <xdr:rowOff>61877</xdr:rowOff>
    </xdr:to>
    <xdr:sp macro="" textlink="">
      <xdr:nvSpPr>
        <xdr:cNvPr id="368" name="楕円 367"/>
        <xdr:cNvSpPr/>
      </xdr:nvSpPr>
      <xdr:spPr>
        <a:xfrm>
          <a:off x="9588500" y="100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53004</xdr:rowOff>
    </xdr:from>
    <xdr:ext cx="534377" cy="259045"/>
    <xdr:sp macro="" textlink="">
      <xdr:nvSpPr>
        <xdr:cNvPr id="369" name="テキスト ボックス 368"/>
        <xdr:cNvSpPr txBox="1"/>
      </xdr:nvSpPr>
      <xdr:spPr>
        <a:xfrm>
          <a:off x="9372111" y="10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140033</xdr:rowOff>
    </xdr:from>
    <xdr:to>
      <xdr:col>46</xdr:col>
      <xdr:colOff>38100</xdr:colOff>
      <xdr:row>59</xdr:row>
      <xdr:rowOff>70183</xdr:rowOff>
    </xdr:to>
    <xdr:sp macro="" textlink="">
      <xdr:nvSpPr>
        <xdr:cNvPr id="370" name="楕円 369"/>
        <xdr:cNvSpPr/>
      </xdr:nvSpPr>
      <xdr:spPr>
        <a:xfrm>
          <a:off x="8699500" y="100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61310</xdr:rowOff>
    </xdr:from>
    <xdr:ext cx="534377" cy="259045"/>
    <xdr:sp macro="" textlink="">
      <xdr:nvSpPr>
        <xdr:cNvPr id="371" name="テキスト ボックス 370"/>
        <xdr:cNvSpPr txBox="1"/>
      </xdr:nvSpPr>
      <xdr:spPr>
        <a:xfrm>
          <a:off x="8483111" y="101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137564</xdr:rowOff>
    </xdr:from>
    <xdr:to>
      <xdr:col>41</xdr:col>
      <xdr:colOff>101600</xdr:colOff>
      <xdr:row>59</xdr:row>
      <xdr:rowOff>67714</xdr:rowOff>
    </xdr:to>
    <xdr:sp macro="" textlink="">
      <xdr:nvSpPr>
        <xdr:cNvPr id="372" name="楕円 371"/>
        <xdr:cNvSpPr/>
      </xdr:nvSpPr>
      <xdr:spPr>
        <a:xfrm>
          <a:off x="7810500" y="100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58841</xdr:rowOff>
    </xdr:from>
    <xdr:ext cx="534377" cy="259045"/>
    <xdr:sp macro="" textlink="">
      <xdr:nvSpPr>
        <xdr:cNvPr id="373" name="テキスト ボックス 372"/>
        <xdr:cNvSpPr txBox="1"/>
      </xdr:nvSpPr>
      <xdr:spPr>
        <a:xfrm>
          <a:off x="7594111" y="1017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122295</xdr:rowOff>
    </xdr:from>
    <xdr:to>
      <xdr:col>36</xdr:col>
      <xdr:colOff>165100</xdr:colOff>
      <xdr:row>59</xdr:row>
      <xdr:rowOff>52445</xdr:rowOff>
    </xdr:to>
    <xdr:sp macro="" textlink="">
      <xdr:nvSpPr>
        <xdr:cNvPr id="374" name="楕円 373"/>
        <xdr:cNvSpPr/>
      </xdr:nvSpPr>
      <xdr:spPr>
        <a:xfrm>
          <a:off x="6921500" y="10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43572</xdr:rowOff>
    </xdr:from>
    <xdr:ext cx="534377" cy="259045"/>
    <xdr:sp macro="" textlink="">
      <xdr:nvSpPr>
        <xdr:cNvPr id="375" name="テキスト ボックス 374"/>
        <xdr:cNvSpPr txBox="1"/>
      </xdr:nvSpPr>
      <xdr:spPr>
        <a:xfrm>
          <a:off x="6705111" y="101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89156</xdr:rowOff>
    </xdr:from>
    <xdr:to>
      <xdr:col>55</xdr:col>
      <xdr:colOff>0</xdr:colOff>
      <xdr:row>78</xdr:row>
      <xdr:rowOff>107229</xdr:rowOff>
    </xdr:to>
    <xdr:cxnSp macro="">
      <xdr:nvCxnSpPr>
        <xdr:cNvPr id="402" name="直線コネクタ 401"/>
        <xdr:cNvCxnSpPr/>
      </xdr:nvCxnSpPr>
      <xdr:spPr>
        <a:xfrm flipV="1">
          <a:off x="9639300" y="13462256"/>
          <a:ext cx="8382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107229</xdr:rowOff>
    </xdr:from>
    <xdr:to>
      <xdr:col>50</xdr:col>
      <xdr:colOff>114300</xdr:colOff>
      <xdr:row>78</xdr:row>
      <xdr:rowOff>108821</xdr:rowOff>
    </xdr:to>
    <xdr:cxnSp macro="">
      <xdr:nvCxnSpPr>
        <xdr:cNvPr id="405" name="直線コネクタ 404"/>
        <xdr:cNvCxnSpPr/>
      </xdr:nvCxnSpPr>
      <xdr:spPr>
        <a:xfrm flipV="1">
          <a:off x="8750300" y="13480329"/>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108821</xdr:rowOff>
    </xdr:from>
    <xdr:to>
      <xdr:col>45</xdr:col>
      <xdr:colOff>177800</xdr:colOff>
      <xdr:row>78</xdr:row>
      <xdr:rowOff>114684</xdr:rowOff>
    </xdr:to>
    <xdr:cxnSp macro="">
      <xdr:nvCxnSpPr>
        <xdr:cNvPr id="408" name="直線コネクタ 407"/>
        <xdr:cNvCxnSpPr/>
      </xdr:nvCxnSpPr>
      <xdr:spPr>
        <a:xfrm flipV="1">
          <a:off x="7861300" y="13481921"/>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75285</xdr:rowOff>
    </xdr:from>
    <xdr:to>
      <xdr:col>41</xdr:col>
      <xdr:colOff>50800</xdr:colOff>
      <xdr:row>78</xdr:row>
      <xdr:rowOff>114684</xdr:rowOff>
    </xdr:to>
    <xdr:cxnSp macro="">
      <xdr:nvCxnSpPr>
        <xdr:cNvPr id="411" name="直線コネクタ 410"/>
        <xdr:cNvCxnSpPr/>
      </xdr:nvCxnSpPr>
      <xdr:spPr>
        <a:xfrm>
          <a:off x="6972300" y="13448385"/>
          <a:ext cx="889000" cy="3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38356</xdr:rowOff>
    </xdr:from>
    <xdr:to>
      <xdr:col>55</xdr:col>
      <xdr:colOff>50800</xdr:colOff>
      <xdr:row>78</xdr:row>
      <xdr:rowOff>139956</xdr:rowOff>
    </xdr:to>
    <xdr:sp macro="" textlink="">
      <xdr:nvSpPr>
        <xdr:cNvPr id="421" name="楕円 420"/>
        <xdr:cNvSpPr/>
      </xdr:nvSpPr>
      <xdr:spPr>
        <a:xfrm>
          <a:off x="10426700" y="13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124733</xdr:rowOff>
    </xdr:from>
    <xdr:ext cx="534377" cy="259045"/>
    <xdr:sp macro="" textlink="">
      <xdr:nvSpPr>
        <xdr:cNvPr id="422" name="商工費該当値テキスト"/>
        <xdr:cNvSpPr txBox="1"/>
      </xdr:nvSpPr>
      <xdr:spPr>
        <a:xfrm>
          <a:off x="10528300" y="133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56429</xdr:rowOff>
    </xdr:from>
    <xdr:to>
      <xdr:col>50</xdr:col>
      <xdr:colOff>165100</xdr:colOff>
      <xdr:row>78</xdr:row>
      <xdr:rowOff>158029</xdr:rowOff>
    </xdr:to>
    <xdr:sp macro="" textlink="">
      <xdr:nvSpPr>
        <xdr:cNvPr id="423" name="楕円 422"/>
        <xdr:cNvSpPr/>
      </xdr:nvSpPr>
      <xdr:spPr>
        <a:xfrm>
          <a:off x="9588500" y="134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149156</xdr:rowOff>
    </xdr:from>
    <xdr:ext cx="534377" cy="259045"/>
    <xdr:sp macro="" textlink="">
      <xdr:nvSpPr>
        <xdr:cNvPr id="424" name="テキスト ボックス 423"/>
        <xdr:cNvSpPr txBox="1"/>
      </xdr:nvSpPr>
      <xdr:spPr>
        <a:xfrm>
          <a:off x="9372111" y="135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58021</xdr:rowOff>
    </xdr:from>
    <xdr:to>
      <xdr:col>46</xdr:col>
      <xdr:colOff>38100</xdr:colOff>
      <xdr:row>78</xdr:row>
      <xdr:rowOff>159621</xdr:rowOff>
    </xdr:to>
    <xdr:sp macro="" textlink="">
      <xdr:nvSpPr>
        <xdr:cNvPr id="425" name="楕円 424"/>
        <xdr:cNvSpPr/>
      </xdr:nvSpPr>
      <xdr:spPr>
        <a:xfrm>
          <a:off x="8699500" y="134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150748</xdr:rowOff>
    </xdr:from>
    <xdr:ext cx="534377" cy="259045"/>
    <xdr:sp macro="" textlink="">
      <xdr:nvSpPr>
        <xdr:cNvPr id="426" name="テキスト ボックス 425"/>
        <xdr:cNvSpPr txBox="1"/>
      </xdr:nvSpPr>
      <xdr:spPr>
        <a:xfrm>
          <a:off x="8483111" y="135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63884</xdr:rowOff>
    </xdr:from>
    <xdr:to>
      <xdr:col>41</xdr:col>
      <xdr:colOff>101600</xdr:colOff>
      <xdr:row>78</xdr:row>
      <xdr:rowOff>165484</xdr:rowOff>
    </xdr:to>
    <xdr:sp macro="" textlink="">
      <xdr:nvSpPr>
        <xdr:cNvPr id="427" name="楕円 426"/>
        <xdr:cNvSpPr/>
      </xdr:nvSpPr>
      <xdr:spPr>
        <a:xfrm>
          <a:off x="7810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156611</xdr:rowOff>
    </xdr:from>
    <xdr:ext cx="534377" cy="259045"/>
    <xdr:sp macro="" textlink="">
      <xdr:nvSpPr>
        <xdr:cNvPr id="428" name="テキスト ボックス 427"/>
        <xdr:cNvSpPr txBox="1"/>
      </xdr:nvSpPr>
      <xdr:spPr>
        <a:xfrm>
          <a:off x="7594111" y="135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24485</xdr:rowOff>
    </xdr:from>
    <xdr:to>
      <xdr:col>36</xdr:col>
      <xdr:colOff>165100</xdr:colOff>
      <xdr:row>78</xdr:row>
      <xdr:rowOff>126085</xdr:rowOff>
    </xdr:to>
    <xdr:sp macro="" textlink="">
      <xdr:nvSpPr>
        <xdr:cNvPr id="429" name="楕円 428"/>
        <xdr:cNvSpPr/>
      </xdr:nvSpPr>
      <xdr:spPr>
        <a:xfrm>
          <a:off x="6921500" y="133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117212</xdr:rowOff>
    </xdr:from>
    <xdr:ext cx="534377" cy="259045"/>
    <xdr:sp macro="" textlink="">
      <xdr:nvSpPr>
        <xdr:cNvPr id="430" name="テキスト ボックス 429"/>
        <xdr:cNvSpPr txBox="1"/>
      </xdr:nvSpPr>
      <xdr:spPr>
        <a:xfrm>
          <a:off x="6705111" y="134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123718</xdr:rowOff>
    </xdr:from>
    <xdr:to>
      <xdr:col>55</xdr:col>
      <xdr:colOff>0</xdr:colOff>
      <xdr:row>97</xdr:row>
      <xdr:rowOff>150721</xdr:rowOff>
    </xdr:to>
    <xdr:cxnSp macro="">
      <xdr:nvCxnSpPr>
        <xdr:cNvPr id="455" name="直線コネクタ 454"/>
        <xdr:cNvCxnSpPr/>
      </xdr:nvCxnSpPr>
      <xdr:spPr>
        <a:xfrm>
          <a:off x="9639300" y="16754368"/>
          <a:ext cx="8382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123718</xdr:rowOff>
    </xdr:from>
    <xdr:to>
      <xdr:col>50</xdr:col>
      <xdr:colOff>114300</xdr:colOff>
      <xdr:row>97</xdr:row>
      <xdr:rowOff>150282</xdr:rowOff>
    </xdr:to>
    <xdr:cxnSp macro="">
      <xdr:nvCxnSpPr>
        <xdr:cNvPr id="458" name="直線コネクタ 457"/>
        <xdr:cNvCxnSpPr/>
      </xdr:nvCxnSpPr>
      <xdr:spPr>
        <a:xfrm flipV="1">
          <a:off x="8750300" y="16754368"/>
          <a:ext cx="889000" cy="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150282</xdr:rowOff>
    </xdr:from>
    <xdr:to>
      <xdr:col>45</xdr:col>
      <xdr:colOff>177800</xdr:colOff>
      <xdr:row>97</xdr:row>
      <xdr:rowOff>161406</xdr:rowOff>
    </xdr:to>
    <xdr:cxnSp macro="">
      <xdr:nvCxnSpPr>
        <xdr:cNvPr id="461" name="直線コネクタ 460"/>
        <xdr:cNvCxnSpPr/>
      </xdr:nvCxnSpPr>
      <xdr:spPr>
        <a:xfrm flipV="1">
          <a:off x="7861300" y="16780932"/>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161406</xdr:rowOff>
    </xdr:from>
    <xdr:to>
      <xdr:col>41</xdr:col>
      <xdr:colOff>50800</xdr:colOff>
      <xdr:row>97</xdr:row>
      <xdr:rowOff>168193</xdr:rowOff>
    </xdr:to>
    <xdr:cxnSp macro="">
      <xdr:nvCxnSpPr>
        <xdr:cNvPr id="464" name="直線コネクタ 463"/>
        <xdr:cNvCxnSpPr/>
      </xdr:nvCxnSpPr>
      <xdr:spPr>
        <a:xfrm flipV="1">
          <a:off x="6972300" y="16792056"/>
          <a:ext cx="889000" cy="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99921</xdr:rowOff>
    </xdr:from>
    <xdr:to>
      <xdr:col>55</xdr:col>
      <xdr:colOff>50800</xdr:colOff>
      <xdr:row>98</xdr:row>
      <xdr:rowOff>30071</xdr:rowOff>
    </xdr:to>
    <xdr:sp macro="" textlink="">
      <xdr:nvSpPr>
        <xdr:cNvPr id="474" name="楕円 473"/>
        <xdr:cNvSpPr/>
      </xdr:nvSpPr>
      <xdr:spPr>
        <a:xfrm>
          <a:off x="10426700" y="167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72918</xdr:rowOff>
    </xdr:from>
    <xdr:to>
      <xdr:col>50</xdr:col>
      <xdr:colOff>165100</xdr:colOff>
      <xdr:row>98</xdr:row>
      <xdr:rowOff>3068</xdr:rowOff>
    </xdr:to>
    <xdr:sp macro="" textlink="">
      <xdr:nvSpPr>
        <xdr:cNvPr id="476" name="楕円 475"/>
        <xdr:cNvSpPr/>
      </xdr:nvSpPr>
      <xdr:spPr>
        <a:xfrm>
          <a:off x="9588500" y="167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165645</xdr:rowOff>
    </xdr:from>
    <xdr:ext cx="599010" cy="259045"/>
    <xdr:sp macro="" textlink="">
      <xdr:nvSpPr>
        <xdr:cNvPr id="477" name="テキスト ボックス 476"/>
        <xdr:cNvSpPr txBox="1"/>
      </xdr:nvSpPr>
      <xdr:spPr>
        <a:xfrm>
          <a:off x="9339795" y="1679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99482</xdr:rowOff>
    </xdr:from>
    <xdr:to>
      <xdr:col>46</xdr:col>
      <xdr:colOff>38100</xdr:colOff>
      <xdr:row>98</xdr:row>
      <xdr:rowOff>29632</xdr:rowOff>
    </xdr:to>
    <xdr:sp macro="" textlink="">
      <xdr:nvSpPr>
        <xdr:cNvPr id="478" name="楕円 477"/>
        <xdr:cNvSpPr/>
      </xdr:nvSpPr>
      <xdr:spPr>
        <a:xfrm>
          <a:off x="8699500" y="167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20759</xdr:rowOff>
    </xdr:from>
    <xdr:ext cx="534377" cy="259045"/>
    <xdr:sp macro="" textlink="">
      <xdr:nvSpPr>
        <xdr:cNvPr id="479" name="テキスト ボックス 478"/>
        <xdr:cNvSpPr txBox="1"/>
      </xdr:nvSpPr>
      <xdr:spPr>
        <a:xfrm>
          <a:off x="8483111" y="1682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110606</xdr:rowOff>
    </xdr:from>
    <xdr:to>
      <xdr:col>41</xdr:col>
      <xdr:colOff>101600</xdr:colOff>
      <xdr:row>98</xdr:row>
      <xdr:rowOff>40756</xdr:rowOff>
    </xdr:to>
    <xdr:sp macro="" textlink="">
      <xdr:nvSpPr>
        <xdr:cNvPr id="480" name="楕円 479"/>
        <xdr:cNvSpPr/>
      </xdr:nvSpPr>
      <xdr:spPr>
        <a:xfrm>
          <a:off x="7810500" y="1674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31883</xdr:rowOff>
    </xdr:from>
    <xdr:ext cx="534377" cy="259045"/>
    <xdr:sp macro="" textlink="">
      <xdr:nvSpPr>
        <xdr:cNvPr id="481" name="テキスト ボックス 480"/>
        <xdr:cNvSpPr txBox="1"/>
      </xdr:nvSpPr>
      <xdr:spPr>
        <a:xfrm>
          <a:off x="7594111" y="1683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117393</xdr:rowOff>
    </xdr:from>
    <xdr:to>
      <xdr:col>36</xdr:col>
      <xdr:colOff>165100</xdr:colOff>
      <xdr:row>98</xdr:row>
      <xdr:rowOff>47543</xdr:rowOff>
    </xdr:to>
    <xdr:sp macro="" textlink="">
      <xdr:nvSpPr>
        <xdr:cNvPr id="482" name="楕円 481"/>
        <xdr:cNvSpPr/>
      </xdr:nvSpPr>
      <xdr:spPr>
        <a:xfrm>
          <a:off x="6921500" y="167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38670</xdr:rowOff>
    </xdr:from>
    <xdr:ext cx="534377" cy="259045"/>
    <xdr:sp macro="" textlink="">
      <xdr:nvSpPr>
        <xdr:cNvPr id="483" name="テキスト ボックス 482"/>
        <xdr:cNvSpPr txBox="1"/>
      </xdr:nvSpPr>
      <xdr:spPr>
        <a:xfrm>
          <a:off x="6705111" y="168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153870</xdr:rowOff>
    </xdr:from>
    <xdr:to>
      <xdr:col>85</xdr:col>
      <xdr:colOff>127000</xdr:colOff>
      <xdr:row>39</xdr:row>
      <xdr:rowOff>6691</xdr:rowOff>
    </xdr:to>
    <xdr:cxnSp macro="">
      <xdr:nvCxnSpPr>
        <xdr:cNvPr id="514" name="直線コネクタ 513"/>
        <xdr:cNvCxnSpPr/>
      </xdr:nvCxnSpPr>
      <xdr:spPr>
        <a:xfrm flipV="1">
          <a:off x="15481300" y="6668970"/>
          <a:ext cx="838200" cy="2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87387</xdr:rowOff>
    </xdr:from>
    <xdr:to>
      <xdr:col>81</xdr:col>
      <xdr:colOff>50800</xdr:colOff>
      <xdr:row>39</xdr:row>
      <xdr:rowOff>6691</xdr:rowOff>
    </xdr:to>
    <xdr:cxnSp macro="">
      <xdr:nvCxnSpPr>
        <xdr:cNvPr id="517" name="直線コネクタ 516"/>
        <xdr:cNvCxnSpPr/>
      </xdr:nvCxnSpPr>
      <xdr:spPr>
        <a:xfrm>
          <a:off x="14592300" y="6431037"/>
          <a:ext cx="889000" cy="2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87387</xdr:rowOff>
    </xdr:from>
    <xdr:to>
      <xdr:col>76</xdr:col>
      <xdr:colOff>114300</xdr:colOff>
      <xdr:row>39</xdr:row>
      <xdr:rowOff>8235</xdr:rowOff>
    </xdr:to>
    <xdr:cxnSp macro="">
      <xdr:nvCxnSpPr>
        <xdr:cNvPr id="520" name="直線コネクタ 519"/>
        <xdr:cNvCxnSpPr/>
      </xdr:nvCxnSpPr>
      <xdr:spPr>
        <a:xfrm flipV="1">
          <a:off x="13703300" y="6431037"/>
          <a:ext cx="889000" cy="26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8235</xdr:rowOff>
    </xdr:from>
    <xdr:to>
      <xdr:col>71</xdr:col>
      <xdr:colOff>177800</xdr:colOff>
      <xdr:row>39</xdr:row>
      <xdr:rowOff>12089</xdr:rowOff>
    </xdr:to>
    <xdr:cxnSp macro="">
      <xdr:nvCxnSpPr>
        <xdr:cNvPr id="523" name="直線コネクタ 522"/>
        <xdr:cNvCxnSpPr/>
      </xdr:nvCxnSpPr>
      <xdr:spPr>
        <a:xfrm flipV="1">
          <a:off x="12814300" y="6694785"/>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103070</xdr:rowOff>
    </xdr:from>
    <xdr:to>
      <xdr:col>85</xdr:col>
      <xdr:colOff>177800</xdr:colOff>
      <xdr:row>39</xdr:row>
      <xdr:rowOff>33220</xdr:rowOff>
    </xdr:to>
    <xdr:sp macro="" textlink="">
      <xdr:nvSpPr>
        <xdr:cNvPr id="533" name="楕円 532"/>
        <xdr:cNvSpPr/>
      </xdr:nvSpPr>
      <xdr:spPr>
        <a:xfrm>
          <a:off x="16268700" y="66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127341</xdr:rowOff>
    </xdr:from>
    <xdr:to>
      <xdr:col>81</xdr:col>
      <xdr:colOff>101600</xdr:colOff>
      <xdr:row>39</xdr:row>
      <xdr:rowOff>57491</xdr:rowOff>
    </xdr:to>
    <xdr:sp macro="" textlink="">
      <xdr:nvSpPr>
        <xdr:cNvPr id="535" name="楕円 534"/>
        <xdr:cNvSpPr/>
      </xdr:nvSpPr>
      <xdr:spPr>
        <a:xfrm>
          <a:off x="15430500" y="66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48618</xdr:rowOff>
    </xdr:from>
    <xdr:ext cx="534377" cy="259045"/>
    <xdr:sp macro="" textlink="">
      <xdr:nvSpPr>
        <xdr:cNvPr id="536" name="テキスト ボックス 535"/>
        <xdr:cNvSpPr txBox="1"/>
      </xdr:nvSpPr>
      <xdr:spPr>
        <a:xfrm>
          <a:off x="15214111" y="673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36587</xdr:rowOff>
    </xdr:from>
    <xdr:to>
      <xdr:col>76</xdr:col>
      <xdr:colOff>165100</xdr:colOff>
      <xdr:row>37</xdr:row>
      <xdr:rowOff>138187</xdr:rowOff>
    </xdr:to>
    <xdr:sp macro="" textlink="">
      <xdr:nvSpPr>
        <xdr:cNvPr id="537" name="楕円 536"/>
        <xdr:cNvSpPr/>
      </xdr:nvSpPr>
      <xdr:spPr>
        <a:xfrm>
          <a:off x="14541500" y="63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154714</xdr:rowOff>
    </xdr:from>
    <xdr:ext cx="599010" cy="259045"/>
    <xdr:sp macro="" textlink="">
      <xdr:nvSpPr>
        <xdr:cNvPr id="538" name="テキスト ボックス 537"/>
        <xdr:cNvSpPr txBox="1"/>
      </xdr:nvSpPr>
      <xdr:spPr>
        <a:xfrm>
          <a:off x="14292795" y="615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128885</xdr:rowOff>
    </xdr:from>
    <xdr:to>
      <xdr:col>72</xdr:col>
      <xdr:colOff>38100</xdr:colOff>
      <xdr:row>39</xdr:row>
      <xdr:rowOff>59035</xdr:rowOff>
    </xdr:to>
    <xdr:sp macro="" textlink="">
      <xdr:nvSpPr>
        <xdr:cNvPr id="539" name="楕円 538"/>
        <xdr:cNvSpPr/>
      </xdr:nvSpPr>
      <xdr:spPr>
        <a:xfrm>
          <a:off x="13652500" y="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50162</xdr:rowOff>
    </xdr:from>
    <xdr:ext cx="534377" cy="259045"/>
    <xdr:sp macro="" textlink="">
      <xdr:nvSpPr>
        <xdr:cNvPr id="540" name="テキスト ボックス 539"/>
        <xdr:cNvSpPr txBox="1"/>
      </xdr:nvSpPr>
      <xdr:spPr>
        <a:xfrm>
          <a:off x="13436111" y="673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132739</xdr:rowOff>
    </xdr:from>
    <xdr:to>
      <xdr:col>67</xdr:col>
      <xdr:colOff>101600</xdr:colOff>
      <xdr:row>39</xdr:row>
      <xdr:rowOff>62889</xdr:rowOff>
    </xdr:to>
    <xdr:sp macro="" textlink="">
      <xdr:nvSpPr>
        <xdr:cNvPr id="541" name="楕円 540"/>
        <xdr:cNvSpPr/>
      </xdr:nvSpPr>
      <xdr:spPr>
        <a:xfrm>
          <a:off x="12763500" y="66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54016</xdr:rowOff>
    </xdr:from>
    <xdr:ext cx="534377" cy="259045"/>
    <xdr:sp macro="" textlink="">
      <xdr:nvSpPr>
        <xdr:cNvPr id="542" name="テキスト ボックス 541"/>
        <xdr:cNvSpPr txBox="1"/>
      </xdr:nvSpPr>
      <xdr:spPr>
        <a:xfrm>
          <a:off x="12547111" y="67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143867</xdr:rowOff>
    </xdr:from>
    <xdr:to>
      <xdr:col>85</xdr:col>
      <xdr:colOff>127000</xdr:colOff>
      <xdr:row>57</xdr:row>
      <xdr:rowOff>145607</xdr:rowOff>
    </xdr:to>
    <xdr:cxnSp macro="">
      <xdr:nvCxnSpPr>
        <xdr:cNvPr id="569" name="直線コネクタ 568"/>
        <xdr:cNvCxnSpPr/>
      </xdr:nvCxnSpPr>
      <xdr:spPr>
        <a:xfrm flipV="1">
          <a:off x="15481300" y="9916517"/>
          <a:ext cx="8382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145607</xdr:rowOff>
    </xdr:from>
    <xdr:to>
      <xdr:col>81</xdr:col>
      <xdr:colOff>50800</xdr:colOff>
      <xdr:row>57</xdr:row>
      <xdr:rowOff>161575</xdr:rowOff>
    </xdr:to>
    <xdr:cxnSp macro="">
      <xdr:nvCxnSpPr>
        <xdr:cNvPr id="572" name="直線コネクタ 571"/>
        <xdr:cNvCxnSpPr/>
      </xdr:nvCxnSpPr>
      <xdr:spPr>
        <a:xfrm flipV="1">
          <a:off x="14592300" y="9918257"/>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161575</xdr:rowOff>
    </xdr:from>
    <xdr:to>
      <xdr:col>76</xdr:col>
      <xdr:colOff>114300</xdr:colOff>
      <xdr:row>57</xdr:row>
      <xdr:rowOff>169327</xdr:rowOff>
    </xdr:to>
    <xdr:cxnSp macro="">
      <xdr:nvCxnSpPr>
        <xdr:cNvPr id="575" name="直線コネクタ 574"/>
        <xdr:cNvCxnSpPr/>
      </xdr:nvCxnSpPr>
      <xdr:spPr>
        <a:xfrm flipV="1">
          <a:off x="13703300" y="9934225"/>
          <a:ext cx="889000" cy="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169327</xdr:rowOff>
    </xdr:from>
    <xdr:to>
      <xdr:col>71</xdr:col>
      <xdr:colOff>177800</xdr:colOff>
      <xdr:row>58</xdr:row>
      <xdr:rowOff>10152</xdr:rowOff>
    </xdr:to>
    <xdr:cxnSp macro="">
      <xdr:nvCxnSpPr>
        <xdr:cNvPr id="578" name="直線コネクタ 577"/>
        <xdr:cNvCxnSpPr/>
      </xdr:nvCxnSpPr>
      <xdr:spPr>
        <a:xfrm flipV="1">
          <a:off x="12814300" y="994197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93067</xdr:rowOff>
    </xdr:from>
    <xdr:to>
      <xdr:col>85</xdr:col>
      <xdr:colOff>177800</xdr:colOff>
      <xdr:row>58</xdr:row>
      <xdr:rowOff>23217</xdr:rowOff>
    </xdr:to>
    <xdr:sp macro="" textlink="">
      <xdr:nvSpPr>
        <xdr:cNvPr id="588" name="楕円 587"/>
        <xdr:cNvSpPr/>
      </xdr:nvSpPr>
      <xdr:spPr>
        <a:xfrm>
          <a:off x="16268700" y="98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7994</xdr:rowOff>
    </xdr:from>
    <xdr:ext cx="534377" cy="259045"/>
    <xdr:sp macro="" textlink="">
      <xdr:nvSpPr>
        <xdr:cNvPr id="589" name="教育費該当値テキスト"/>
        <xdr:cNvSpPr txBox="1"/>
      </xdr:nvSpPr>
      <xdr:spPr>
        <a:xfrm>
          <a:off x="16370300" y="97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94807</xdr:rowOff>
    </xdr:from>
    <xdr:to>
      <xdr:col>81</xdr:col>
      <xdr:colOff>101600</xdr:colOff>
      <xdr:row>58</xdr:row>
      <xdr:rowOff>24957</xdr:rowOff>
    </xdr:to>
    <xdr:sp macro="" textlink="">
      <xdr:nvSpPr>
        <xdr:cNvPr id="590" name="楕円 589"/>
        <xdr:cNvSpPr/>
      </xdr:nvSpPr>
      <xdr:spPr>
        <a:xfrm>
          <a:off x="15430500" y="98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16084</xdr:rowOff>
    </xdr:from>
    <xdr:ext cx="534377" cy="259045"/>
    <xdr:sp macro="" textlink="">
      <xdr:nvSpPr>
        <xdr:cNvPr id="591" name="テキスト ボックス 590"/>
        <xdr:cNvSpPr txBox="1"/>
      </xdr:nvSpPr>
      <xdr:spPr>
        <a:xfrm>
          <a:off x="15214111" y="99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110775</xdr:rowOff>
    </xdr:from>
    <xdr:to>
      <xdr:col>76</xdr:col>
      <xdr:colOff>165100</xdr:colOff>
      <xdr:row>58</xdr:row>
      <xdr:rowOff>40925</xdr:rowOff>
    </xdr:to>
    <xdr:sp macro="" textlink="">
      <xdr:nvSpPr>
        <xdr:cNvPr id="592" name="楕円 591"/>
        <xdr:cNvSpPr/>
      </xdr:nvSpPr>
      <xdr:spPr>
        <a:xfrm>
          <a:off x="14541500" y="98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32052</xdr:rowOff>
    </xdr:from>
    <xdr:ext cx="534377" cy="259045"/>
    <xdr:sp macro="" textlink="">
      <xdr:nvSpPr>
        <xdr:cNvPr id="593" name="テキスト ボックス 592"/>
        <xdr:cNvSpPr txBox="1"/>
      </xdr:nvSpPr>
      <xdr:spPr>
        <a:xfrm>
          <a:off x="14325111" y="99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118527</xdr:rowOff>
    </xdr:from>
    <xdr:to>
      <xdr:col>72</xdr:col>
      <xdr:colOff>38100</xdr:colOff>
      <xdr:row>58</xdr:row>
      <xdr:rowOff>48677</xdr:rowOff>
    </xdr:to>
    <xdr:sp macro="" textlink="">
      <xdr:nvSpPr>
        <xdr:cNvPr id="594" name="楕円 593"/>
        <xdr:cNvSpPr/>
      </xdr:nvSpPr>
      <xdr:spPr>
        <a:xfrm>
          <a:off x="13652500" y="9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39804</xdr:rowOff>
    </xdr:from>
    <xdr:ext cx="534377" cy="259045"/>
    <xdr:sp macro="" textlink="">
      <xdr:nvSpPr>
        <xdr:cNvPr id="595" name="テキスト ボックス 594"/>
        <xdr:cNvSpPr txBox="1"/>
      </xdr:nvSpPr>
      <xdr:spPr>
        <a:xfrm>
          <a:off x="13436111" y="998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130802</xdr:rowOff>
    </xdr:from>
    <xdr:to>
      <xdr:col>67</xdr:col>
      <xdr:colOff>101600</xdr:colOff>
      <xdr:row>58</xdr:row>
      <xdr:rowOff>60952</xdr:rowOff>
    </xdr:to>
    <xdr:sp macro="" textlink="">
      <xdr:nvSpPr>
        <xdr:cNvPr id="596" name="楕円 595"/>
        <xdr:cNvSpPr/>
      </xdr:nvSpPr>
      <xdr:spPr>
        <a:xfrm>
          <a:off x="12763500" y="99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52079</xdr:rowOff>
    </xdr:from>
    <xdr:ext cx="534377" cy="259045"/>
    <xdr:sp macro="" textlink="">
      <xdr:nvSpPr>
        <xdr:cNvPr id="597" name="テキスト ボックス 596"/>
        <xdr:cNvSpPr txBox="1"/>
      </xdr:nvSpPr>
      <xdr:spPr>
        <a:xfrm>
          <a:off x="12547111" y="999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5869</xdr:rowOff>
    </xdr:from>
    <xdr:to>
      <xdr:col>85</xdr:col>
      <xdr:colOff>127000</xdr:colOff>
      <xdr:row>79</xdr:row>
      <xdr:rowOff>43562</xdr:rowOff>
    </xdr:to>
    <xdr:cxnSp macro="">
      <xdr:nvCxnSpPr>
        <xdr:cNvPr id="626" name="直線コネクタ 625"/>
        <xdr:cNvCxnSpPr/>
      </xdr:nvCxnSpPr>
      <xdr:spPr>
        <a:xfrm flipV="1">
          <a:off x="15481300" y="13550419"/>
          <a:ext cx="838200" cy="3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35257</xdr:rowOff>
    </xdr:from>
    <xdr:to>
      <xdr:col>81</xdr:col>
      <xdr:colOff>50800</xdr:colOff>
      <xdr:row>79</xdr:row>
      <xdr:rowOff>43562</xdr:rowOff>
    </xdr:to>
    <xdr:cxnSp macro="">
      <xdr:nvCxnSpPr>
        <xdr:cNvPr id="629" name="直線コネクタ 628"/>
        <xdr:cNvCxnSpPr/>
      </xdr:nvCxnSpPr>
      <xdr:spPr>
        <a:xfrm>
          <a:off x="14592300" y="13579807"/>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34826</xdr:rowOff>
    </xdr:from>
    <xdr:to>
      <xdr:col>76</xdr:col>
      <xdr:colOff>114300</xdr:colOff>
      <xdr:row>79</xdr:row>
      <xdr:rowOff>35257</xdr:rowOff>
    </xdr:to>
    <xdr:cxnSp macro="">
      <xdr:nvCxnSpPr>
        <xdr:cNvPr id="632" name="直線コネクタ 631"/>
        <xdr:cNvCxnSpPr/>
      </xdr:nvCxnSpPr>
      <xdr:spPr>
        <a:xfrm>
          <a:off x="13703300" y="13579376"/>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34826</xdr:rowOff>
    </xdr:from>
    <xdr:to>
      <xdr:col>71</xdr:col>
      <xdr:colOff>177800</xdr:colOff>
      <xdr:row>79</xdr:row>
      <xdr:rowOff>39322</xdr:rowOff>
    </xdr:to>
    <xdr:cxnSp macro="">
      <xdr:nvCxnSpPr>
        <xdr:cNvPr id="635" name="直線コネクタ 634"/>
        <xdr:cNvCxnSpPr/>
      </xdr:nvCxnSpPr>
      <xdr:spPr>
        <a:xfrm flipV="1">
          <a:off x="12814300" y="13579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126519</xdr:rowOff>
    </xdr:from>
    <xdr:to>
      <xdr:col>85</xdr:col>
      <xdr:colOff>177800</xdr:colOff>
      <xdr:row>79</xdr:row>
      <xdr:rowOff>56669</xdr:rowOff>
    </xdr:to>
    <xdr:sp macro="" textlink="">
      <xdr:nvSpPr>
        <xdr:cNvPr id="645" name="楕円 644"/>
        <xdr:cNvSpPr/>
      </xdr:nvSpPr>
      <xdr:spPr>
        <a:xfrm>
          <a:off x="16268700" y="134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70431</xdr:rowOff>
    </xdr:from>
    <xdr:ext cx="534377" cy="259045"/>
    <xdr:sp macro="" textlink="">
      <xdr:nvSpPr>
        <xdr:cNvPr id="646" name="災害復旧費該当値テキスト"/>
        <xdr:cNvSpPr txBox="1"/>
      </xdr:nvSpPr>
      <xdr:spPr>
        <a:xfrm>
          <a:off x="16370300" y="134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164212</xdr:rowOff>
    </xdr:from>
    <xdr:to>
      <xdr:col>81</xdr:col>
      <xdr:colOff>101600</xdr:colOff>
      <xdr:row>79</xdr:row>
      <xdr:rowOff>94362</xdr:rowOff>
    </xdr:to>
    <xdr:sp macro="" textlink="">
      <xdr:nvSpPr>
        <xdr:cNvPr id="647" name="楕円 646"/>
        <xdr:cNvSpPr/>
      </xdr:nvSpPr>
      <xdr:spPr>
        <a:xfrm>
          <a:off x="154305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85489</xdr:rowOff>
    </xdr:from>
    <xdr:ext cx="378565" cy="259045"/>
    <xdr:sp macro="" textlink="">
      <xdr:nvSpPr>
        <xdr:cNvPr id="648" name="テキスト ボックス 647"/>
        <xdr:cNvSpPr txBox="1"/>
      </xdr:nvSpPr>
      <xdr:spPr>
        <a:xfrm>
          <a:off x="15292017" y="1363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155907</xdr:rowOff>
    </xdr:from>
    <xdr:to>
      <xdr:col>76</xdr:col>
      <xdr:colOff>165100</xdr:colOff>
      <xdr:row>79</xdr:row>
      <xdr:rowOff>86057</xdr:rowOff>
    </xdr:to>
    <xdr:sp macro="" textlink="">
      <xdr:nvSpPr>
        <xdr:cNvPr id="649" name="楕円 648"/>
        <xdr:cNvSpPr/>
      </xdr:nvSpPr>
      <xdr:spPr>
        <a:xfrm>
          <a:off x="14541500" y="135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77184</xdr:rowOff>
    </xdr:from>
    <xdr:ext cx="469744" cy="259045"/>
    <xdr:sp macro="" textlink="">
      <xdr:nvSpPr>
        <xdr:cNvPr id="650" name="テキスト ボックス 649"/>
        <xdr:cNvSpPr txBox="1"/>
      </xdr:nvSpPr>
      <xdr:spPr>
        <a:xfrm>
          <a:off x="14357428" y="1362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155476</xdr:rowOff>
    </xdr:from>
    <xdr:to>
      <xdr:col>72</xdr:col>
      <xdr:colOff>38100</xdr:colOff>
      <xdr:row>79</xdr:row>
      <xdr:rowOff>85626</xdr:rowOff>
    </xdr:to>
    <xdr:sp macro="" textlink="">
      <xdr:nvSpPr>
        <xdr:cNvPr id="651" name="楕円 650"/>
        <xdr:cNvSpPr/>
      </xdr:nvSpPr>
      <xdr:spPr>
        <a:xfrm>
          <a:off x="13652500" y="135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76753</xdr:rowOff>
    </xdr:from>
    <xdr:ext cx="469744" cy="259045"/>
    <xdr:sp macro="" textlink="">
      <xdr:nvSpPr>
        <xdr:cNvPr id="652" name="テキスト ボックス 651"/>
        <xdr:cNvSpPr txBox="1"/>
      </xdr:nvSpPr>
      <xdr:spPr>
        <a:xfrm>
          <a:off x="13468428" y="1362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159972</xdr:rowOff>
    </xdr:from>
    <xdr:to>
      <xdr:col>67</xdr:col>
      <xdr:colOff>101600</xdr:colOff>
      <xdr:row>79</xdr:row>
      <xdr:rowOff>90122</xdr:rowOff>
    </xdr:to>
    <xdr:sp macro="" textlink="">
      <xdr:nvSpPr>
        <xdr:cNvPr id="653" name="楕円 652"/>
        <xdr:cNvSpPr/>
      </xdr:nvSpPr>
      <xdr:spPr>
        <a:xfrm>
          <a:off x="12763500" y="135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81249</xdr:rowOff>
    </xdr:from>
    <xdr:ext cx="469744" cy="259045"/>
    <xdr:sp macro="" textlink="">
      <xdr:nvSpPr>
        <xdr:cNvPr id="654" name="テキスト ボックス 653"/>
        <xdr:cNvSpPr txBox="1"/>
      </xdr:nvSpPr>
      <xdr:spPr>
        <a:xfrm>
          <a:off x="12579428" y="136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13818</xdr:rowOff>
    </xdr:from>
    <xdr:to>
      <xdr:col>85</xdr:col>
      <xdr:colOff>127000</xdr:colOff>
      <xdr:row>98</xdr:row>
      <xdr:rowOff>32389</xdr:rowOff>
    </xdr:to>
    <xdr:cxnSp macro="">
      <xdr:nvCxnSpPr>
        <xdr:cNvPr id="683" name="直線コネクタ 682"/>
        <xdr:cNvCxnSpPr/>
      </xdr:nvCxnSpPr>
      <xdr:spPr>
        <a:xfrm flipV="1">
          <a:off x="15481300" y="16815918"/>
          <a:ext cx="8382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32389</xdr:rowOff>
    </xdr:from>
    <xdr:to>
      <xdr:col>81</xdr:col>
      <xdr:colOff>50800</xdr:colOff>
      <xdr:row>98</xdr:row>
      <xdr:rowOff>39410</xdr:rowOff>
    </xdr:to>
    <xdr:cxnSp macro="">
      <xdr:nvCxnSpPr>
        <xdr:cNvPr id="686" name="直線コネクタ 685"/>
        <xdr:cNvCxnSpPr/>
      </xdr:nvCxnSpPr>
      <xdr:spPr>
        <a:xfrm flipV="1">
          <a:off x="14592300" y="1683448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30851</xdr:rowOff>
    </xdr:from>
    <xdr:to>
      <xdr:col>76</xdr:col>
      <xdr:colOff>114300</xdr:colOff>
      <xdr:row>98</xdr:row>
      <xdr:rowOff>39410</xdr:rowOff>
    </xdr:to>
    <xdr:cxnSp macro="">
      <xdr:nvCxnSpPr>
        <xdr:cNvPr id="689" name="直線コネクタ 688"/>
        <xdr:cNvCxnSpPr/>
      </xdr:nvCxnSpPr>
      <xdr:spPr>
        <a:xfrm>
          <a:off x="13703300" y="16832951"/>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18890</xdr:rowOff>
    </xdr:from>
    <xdr:to>
      <xdr:col>71</xdr:col>
      <xdr:colOff>177800</xdr:colOff>
      <xdr:row>98</xdr:row>
      <xdr:rowOff>30851</xdr:rowOff>
    </xdr:to>
    <xdr:cxnSp macro="">
      <xdr:nvCxnSpPr>
        <xdr:cNvPr id="692" name="直線コネクタ 691"/>
        <xdr:cNvCxnSpPr/>
      </xdr:nvCxnSpPr>
      <xdr:spPr>
        <a:xfrm>
          <a:off x="12814300" y="16820990"/>
          <a:ext cx="8890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134468</xdr:rowOff>
    </xdr:from>
    <xdr:to>
      <xdr:col>85</xdr:col>
      <xdr:colOff>177800</xdr:colOff>
      <xdr:row>98</xdr:row>
      <xdr:rowOff>64618</xdr:rowOff>
    </xdr:to>
    <xdr:sp macro="" textlink="">
      <xdr:nvSpPr>
        <xdr:cNvPr id="702" name="楕円 701"/>
        <xdr:cNvSpPr/>
      </xdr:nvSpPr>
      <xdr:spPr>
        <a:xfrm>
          <a:off x="16268700" y="16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112895</xdr:rowOff>
    </xdr:from>
    <xdr:ext cx="599010" cy="259045"/>
    <xdr:sp macro="" textlink="">
      <xdr:nvSpPr>
        <xdr:cNvPr id="703" name="公債費該当値テキスト"/>
        <xdr:cNvSpPr txBox="1"/>
      </xdr:nvSpPr>
      <xdr:spPr>
        <a:xfrm>
          <a:off x="16370300" y="167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153039</xdr:rowOff>
    </xdr:from>
    <xdr:to>
      <xdr:col>81</xdr:col>
      <xdr:colOff>101600</xdr:colOff>
      <xdr:row>98</xdr:row>
      <xdr:rowOff>83189</xdr:rowOff>
    </xdr:to>
    <xdr:sp macro="" textlink="">
      <xdr:nvSpPr>
        <xdr:cNvPr id="704" name="楕円 703"/>
        <xdr:cNvSpPr/>
      </xdr:nvSpPr>
      <xdr:spPr>
        <a:xfrm>
          <a:off x="15430500" y="167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74316</xdr:rowOff>
    </xdr:from>
    <xdr:ext cx="534377" cy="259045"/>
    <xdr:sp macro="" textlink="">
      <xdr:nvSpPr>
        <xdr:cNvPr id="705" name="テキスト ボックス 704"/>
        <xdr:cNvSpPr txBox="1"/>
      </xdr:nvSpPr>
      <xdr:spPr>
        <a:xfrm>
          <a:off x="15214111" y="168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160060</xdr:rowOff>
    </xdr:from>
    <xdr:to>
      <xdr:col>76</xdr:col>
      <xdr:colOff>165100</xdr:colOff>
      <xdr:row>98</xdr:row>
      <xdr:rowOff>90210</xdr:rowOff>
    </xdr:to>
    <xdr:sp macro="" textlink="">
      <xdr:nvSpPr>
        <xdr:cNvPr id="706" name="楕円 705"/>
        <xdr:cNvSpPr/>
      </xdr:nvSpPr>
      <xdr:spPr>
        <a:xfrm>
          <a:off x="14541500" y="167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81337</xdr:rowOff>
    </xdr:from>
    <xdr:ext cx="534377" cy="259045"/>
    <xdr:sp macro="" textlink="">
      <xdr:nvSpPr>
        <xdr:cNvPr id="707" name="テキスト ボックス 706"/>
        <xdr:cNvSpPr txBox="1"/>
      </xdr:nvSpPr>
      <xdr:spPr>
        <a:xfrm>
          <a:off x="14325111" y="1688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151501</xdr:rowOff>
    </xdr:from>
    <xdr:to>
      <xdr:col>72</xdr:col>
      <xdr:colOff>38100</xdr:colOff>
      <xdr:row>98</xdr:row>
      <xdr:rowOff>81651</xdr:rowOff>
    </xdr:to>
    <xdr:sp macro="" textlink="">
      <xdr:nvSpPr>
        <xdr:cNvPr id="708" name="楕円 707"/>
        <xdr:cNvSpPr/>
      </xdr:nvSpPr>
      <xdr:spPr>
        <a:xfrm>
          <a:off x="13652500" y="167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72778</xdr:rowOff>
    </xdr:from>
    <xdr:ext cx="534377" cy="259045"/>
    <xdr:sp macro="" textlink="">
      <xdr:nvSpPr>
        <xdr:cNvPr id="709" name="テキスト ボックス 708"/>
        <xdr:cNvSpPr txBox="1"/>
      </xdr:nvSpPr>
      <xdr:spPr>
        <a:xfrm>
          <a:off x="13436111" y="1687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139540</xdr:rowOff>
    </xdr:from>
    <xdr:to>
      <xdr:col>67</xdr:col>
      <xdr:colOff>101600</xdr:colOff>
      <xdr:row>98</xdr:row>
      <xdr:rowOff>69690</xdr:rowOff>
    </xdr:to>
    <xdr:sp macro="" textlink="">
      <xdr:nvSpPr>
        <xdr:cNvPr id="710" name="楕円 709"/>
        <xdr:cNvSpPr/>
      </xdr:nvSpPr>
      <xdr:spPr>
        <a:xfrm>
          <a:off x="12763500" y="167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60817</xdr:rowOff>
    </xdr:from>
    <xdr:ext cx="599010" cy="259045"/>
    <xdr:sp macro="" textlink="">
      <xdr:nvSpPr>
        <xdr:cNvPr id="711" name="テキスト ボックス 710"/>
        <xdr:cNvSpPr txBox="1"/>
      </xdr:nvSpPr>
      <xdr:spPr>
        <a:xfrm>
          <a:off x="12514795" y="168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326,161</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135,096</a:t>
          </a:r>
          <a:r>
            <a:rPr kumimoji="1" lang="ja-JP" altLang="en-US" sz="1300">
              <a:latin typeface="ＭＳ Ｐゴシック" panose="020B0600070205080204" pitchFamily="50" charset="-128"/>
              <a:ea typeface="ＭＳ Ｐゴシック" panose="020B0600070205080204" pitchFamily="50" charset="-128"/>
            </a:rPr>
            <a:t>円と大幅な増となっている。ケーブルテレビセンター機器更改や携帯電話不感地帯に対する鉄塔整備などによるものである。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221,004</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11,071</a:t>
          </a:r>
          <a:r>
            <a:rPr kumimoji="1" lang="ja-JP" altLang="en-US" sz="1300">
              <a:latin typeface="ＭＳ Ｐゴシック" panose="020B0600070205080204" pitchFamily="50" charset="-128"/>
              <a:ea typeface="ＭＳ Ｐゴシック" panose="020B0600070205080204" pitchFamily="50" charset="-128"/>
            </a:rPr>
            <a:t>円の減である。簡素な給付措置（経済対策分）や障がい者福祉サービス費の減が起因しているとみられる。みられる。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80,716</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47,250</a:t>
          </a:r>
          <a:r>
            <a:rPr kumimoji="1" lang="ja-JP" altLang="en-US" sz="1300">
              <a:latin typeface="ＭＳ Ｐゴシック" panose="020B0600070205080204" pitchFamily="50" charset="-128"/>
              <a:ea typeface="ＭＳ Ｐゴシック" panose="020B0600070205080204" pitchFamily="50" charset="-128"/>
            </a:rPr>
            <a:t>円の減である。村営住宅整備事業完了による工事請負費の減が主な要因である。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35,661</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7,432</a:t>
          </a:r>
          <a:r>
            <a:rPr kumimoji="1" lang="ja-JP" altLang="en-US" sz="1300">
              <a:latin typeface="ＭＳ Ｐゴシック" panose="020B0600070205080204" pitchFamily="50" charset="-128"/>
              <a:ea typeface="ＭＳ Ｐゴシック" panose="020B0600070205080204" pitchFamily="50" charset="-128"/>
            </a:rPr>
            <a:t>円の増である。防火水槽</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基の整備や</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アラート受信機更新に係る事業費の増が主な要因である。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106,080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円となっており、類似団体平均と比しても低い水準にある。ｌ今後もこの数値を維持するよう計画的な財政運営に努める。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年度は実質単年度収支が▲</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ポイントとなっており、前年度比</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ポイントの改善となった。単年度収支が黒字となったことが主な要因と思われる。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今後見込まれる生活インフラの長寿命化を計画的に実施するため、事業の優先順位を付け、実質単年度収支がプラスで推移するよう計画的な事業実施に努めていく。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前年度同様、平成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年度においても後期高齢者医療事業において赤字決算となった。一方、一般会計で</a:t>
          </a:r>
          <a:r>
            <a:rPr kumimoji="1" lang="en-US" altLang="ja-JP" sz="1400">
              <a:latin typeface="ＭＳ ゴシック" pitchFamily="49" charset="-128"/>
              <a:ea typeface="ＭＳ ゴシック" pitchFamily="49" charset="-128"/>
            </a:rPr>
            <a:t>0.92</a:t>
          </a:r>
          <a:r>
            <a:rPr kumimoji="1" lang="ja-JP" altLang="en-US" sz="1400">
              <a:latin typeface="ＭＳ ゴシック" pitchFamily="49" charset="-128"/>
              <a:ea typeface="ＭＳ ゴシック" pitchFamily="49" charset="-128"/>
            </a:rPr>
            <a:t>ポイント、国民健康保険事業で</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ポイント増加している。特定健診受診率の向上に伴い、医療費の抑制に繋がったことが起因しているものと推察される。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今後も高齢化の進行に伴い、国民健康保険事業や介護保険事業において、基準外繰出金等が増加しないよう財政健全化に努める。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umamoto\AppData\Local\Microsoft\Windows\INetCache\IE\PS5Q1SYF\&#12304;&#36001;&#25919;&#29366;&#27841;&#36039;&#26009;&#38598;&#12305;_435121_&#23665;&#27743;&#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47.1</v>
          </cell>
          <cell r="CF53">
            <v>74.8</v>
          </cell>
          <cell r="CN53">
            <v>78.7</v>
          </cell>
        </row>
        <row r="55">
          <cell r="AN55" t="str">
            <v>類似団体内平均値</v>
          </cell>
          <cell r="BX55">
            <v>0</v>
          </cell>
          <cell r="CF55">
            <v>0</v>
          </cell>
          <cell r="CN55">
            <v>0</v>
          </cell>
        </row>
        <row r="57">
          <cell r="BX57">
            <v>54.2</v>
          </cell>
          <cell r="CF57">
            <v>56.3</v>
          </cell>
          <cell r="CN57">
            <v>57.6</v>
          </cell>
        </row>
        <row r="72">
          <cell r="BP72" t="str">
            <v>H26</v>
          </cell>
          <cell r="BX72" t="str">
            <v>H27</v>
          </cell>
          <cell r="CF72" t="str">
            <v>H28</v>
          </cell>
          <cell r="CN72" t="str">
            <v>H29</v>
          </cell>
          <cell r="CV72" t="str">
            <v>H30</v>
          </cell>
        </row>
        <row r="73">
          <cell r="AN73" t="str">
            <v>当該団体値</v>
          </cell>
        </row>
        <row r="75">
          <cell r="BP75">
            <v>7.9</v>
          </cell>
          <cell r="BX75">
            <v>9.6</v>
          </cell>
          <cell r="CF75">
            <v>9.4</v>
          </cell>
          <cell r="CN75">
            <v>9.1999999999999993</v>
          </cell>
          <cell r="CV75">
            <v>9.6999999999999993</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opLeftCell="A28" workbookViewId="0">
      <selection activeCell="W40" sqref="W40:AK40"/>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3883975</v>
      </c>
      <c r="BO4" s="430"/>
      <c r="BP4" s="430"/>
      <c r="BQ4" s="430"/>
      <c r="BR4" s="430"/>
      <c r="BS4" s="430"/>
      <c r="BT4" s="430"/>
      <c r="BU4" s="431"/>
      <c r="BV4" s="429">
        <v>3511672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v>
      </c>
      <c r="CU4" s="436"/>
      <c r="CV4" s="436"/>
      <c r="CW4" s="436"/>
      <c r="CX4" s="436"/>
      <c r="CY4" s="436"/>
      <c r="CZ4" s="436"/>
      <c r="DA4" s="437"/>
      <c r="DB4" s="435">
        <v>10.1</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3669502</v>
      </c>
      <c r="BO5" s="467"/>
      <c r="BP5" s="467"/>
      <c r="BQ5" s="467"/>
      <c r="BR5" s="467"/>
      <c r="BS5" s="467"/>
      <c r="BT5" s="467"/>
      <c r="BU5" s="468"/>
      <c r="BV5" s="466">
        <v>3296817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93.1</v>
      </c>
      <c r="CU5" s="464"/>
      <c r="CV5" s="464"/>
      <c r="CW5" s="464"/>
      <c r="CX5" s="464"/>
      <c r="CY5" s="464"/>
      <c r="CZ5" s="464"/>
      <c r="DA5" s="465"/>
      <c r="DB5" s="463">
        <v>90</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214473</v>
      </c>
      <c r="BO6" s="467"/>
      <c r="BP6" s="467"/>
      <c r="BQ6" s="467"/>
      <c r="BR6" s="467"/>
      <c r="BS6" s="467"/>
      <c r="BT6" s="467"/>
      <c r="BU6" s="468"/>
      <c r="BV6" s="466">
        <v>214855</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96.6</v>
      </c>
      <c r="CU6" s="504"/>
      <c r="CV6" s="504"/>
      <c r="CW6" s="504"/>
      <c r="CX6" s="504"/>
      <c r="CY6" s="504"/>
      <c r="CZ6" s="504"/>
      <c r="DA6" s="505"/>
      <c r="DB6" s="503">
        <v>93.5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10592</v>
      </c>
      <c r="BO7" s="467"/>
      <c r="BP7" s="467"/>
      <c r="BQ7" s="467"/>
      <c r="BR7" s="467"/>
      <c r="BS7" s="467"/>
      <c r="BT7" s="467"/>
      <c r="BU7" s="468"/>
      <c r="BV7" s="466">
        <v>26970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1852984</v>
      </c>
      <c r="CU7" s="467"/>
      <c r="CV7" s="467"/>
      <c r="CW7" s="467"/>
      <c r="CX7" s="467"/>
      <c r="CY7" s="467"/>
      <c r="CZ7" s="467"/>
      <c r="DA7" s="468"/>
      <c r="DB7" s="466">
        <v>1862230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203881</v>
      </c>
      <c r="BO8" s="467"/>
      <c r="BP8" s="467"/>
      <c r="BQ8" s="467"/>
      <c r="BR8" s="467"/>
      <c r="BS8" s="467"/>
      <c r="BT8" s="467"/>
      <c r="BU8" s="468"/>
      <c r="BV8" s="466">
        <v>187885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0.14000000000000001</v>
      </c>
      <c r="CU8" s="507"/>
      <c r="CV8" s="507"/>
      <c r="CW8" s="507"/>
      <c r="CX8" s="507"/>
      <c r="CY8" s="507"/>
      <c r="CZ8" s="507"/>
      <c r="DA8" s="508"/>
      <c r="DB8" s="506">
        <v>0.14000000000000001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3422</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15128</v>
      </c>
      <c r="BO9" s="467"/>
      <c r="BP9" s="467"/>
      <c r="BQ9" s="467"/>
      <c r="BR9" s="467"/>
      <c r="BS9" s="467"/>
      <c r="BT9" s="467"/>
      <c r="BU9" s="468"/>
      <c r="BV9" s="466">
        <v>-99125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14.2</v>
      </c>
      <c r="CU9" s="464"/>
      <c r="CV9" s="464"/>
      <c r="CW9" s="464"/>
      <c r="CX9" s="464"/>
      <c r="CY9" s="464"/>
      <c r="CZ9" s="464"/>
      <c r="DA9" s="465"/>
      <c r="DB9" s="463">
        <v>12.6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3681</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77326</v>
      </c>
      <c r="BO10" s="467"/>
      <c r="BP10" s="467"/>
      <c r="BQ10" s="467"/>
      <c r="BR10" s="467"/>
      <c r="BS10" s="467"/>
      <c r="BT10" s="467"/>
      <c r="BU10" s="468"/>
      <c r="BV10" s="466">
        <v>124766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3514</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94</v>
      </c>
      <c r="AV12" s="499"/>
      <c r="AW12" s="499"/>
      <c r="AX12" s="499"/>
      <c r="AY12" s="500" t="s">
        <v>136</v>
      </c>
      <c r="AZ12" s="501"/>
      <c r="BA12" s="501"/>
      <c r="BB12" s="501"/>
      <c r="BC12" s="501"/>
      <c r="BD12" s="501"/>
      <c r="BE12" s="501"/>
      <c r="BF12" s="501"/>
      <c r="BG12" s="501"/>
      <c r="BH12" s="501"/>
      <c r="BI12" s="501"/>
      <c r="BJ12" s="501"/>
      <c r="BK12" s="501"/>
      <c r="BL12" s="501"/>
      <c r="BM12" s="502"/>
      <c r="BN12" s="466">
        <v>160000</v>
      </c>
      <c r="BO12" s="467"/>
      <c r="BP12" s="467"/>
      <c r="BQ12" s="467"/>
      <c r="BR12" s="467"/>
      <c r="BS12" s="467"/>
      <c r="BT12" s="467"/>
      <c r="BU12" s="468"/>
      <c r="BV12" s="466">
        <v>142000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3508</v>
      </c>
      <c r="S13" s="548"/>
      <c r="T13" s="548"/>
      <c r="U13" s="548"/>
      <c r="V13" s="549"/>
      <c r="W13" s="482" t="s">
        <v>140</v>
      </c>
      <c r="X13" s="483"/>
      <c r="Y13" s="483"/>
      <c r="Z13" s="483"/>
      <c r="AA13" s="483"/>
      <c r="AB13" s="473"/>
      <c r="AC13" s="517">
        <v>337</v>
      </c>
      <c r="AD13" s="518"/>
      <c r="AE13" s="518"/>
      <c r="AF13" s="518"/>
      <c r="AG13" s="557"/>
      <c r="AH13" s="517">
        <v>362</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-67546</v>
      </c>
      <c r="BO13" s="467"/>
      <c r="BP13" s="467"/>
      <c r="BQ13" s="467"/>
      <c r="BR13" s="467"/>
      <c r="BS13" s="467"/>
      <c r="BT13" s="467"/>
      <c r="BU13" s="468"/>
      <c r="BV13" s="466">
        <v>-116359</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9.6999999999999993</v>
      </c>
      <c r="CU13" s="464"/>
      <c r="CV13" s="464"/>
      <c r="CW13" s="464"/>
      <c r="CX13" s="464"/>
      <c r="CY13" s="464"/>
      <c r="CZ13" s="464"/>
      <c r="DA13" s="465"/>
      <c r="DB13" s="463">
        <v>9.1999999999999993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3542</v>
      </c>
      <c r="S14" s="548"/>
      <c r="T14" s="548"/>
      <c r="U14" s="548"/>
      <c r="V14" s="549"/>
      <c r="W14" s="456"/>
      <c r="X14" s="457"/>
      <c r="Y14" s="457"/>
      <c r="Z14" s="457"/>
      <c r="AA14" s="457"/>
      <c r="AB14" s="446"/>
      <c r="AC14" s="550">
        <v>19.7</v>
      </c>
      <c r="AD14" s="551"/>
      <c r="AE14" s="551"/>
      <c r="AF14" s="551"/>
      <c r="AG14" s="552"/>
      <c r="AH14" s="550">
        <v>20.2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130</v>
      </c>
      <c r="CU14" s="562"/>
      <c r="CV14" s="562"/>
      <c r="CW14" s="562"/>
      <c r="CX14" s="562"/>
      <c r="CY14" s="562"/>
      <c r="CZ14" s="562"/>
      <c r="DA14" s="563"/>
      <c r="DB14" s="561" t="s">
        <v>147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3536</v>
      </c>
      <c r="S15" s="548"/>
      <c r="T15" s="548"/>
      <c r="U15" s="548"/>
      <c r="V15" s="549"/>
      <c r="W15" s="482" t="s">
        <v>149</v>
      </c>
      <c r="X15" s="483"/>
      <c r="Y15" s="483"/>
      <c r="Z15" s="483"/>
      <c r="AA15" s="483"/>
      <c r="AB15" s="473"/>
      <c r="AC15" s="517">
        <v>418</v>
      </c>
      <c r="AD15" s="518"/>
      <c r="AE15" s="518"/>
      <c r="AF15" s="518"/>
      <c r="AG15" s="557"/>
      <c r="AH15" s="517">
        <v>446</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259277</v>
      </c>
      <c r="BO15" s="430"/>
      <c r="BP15" s="430"/>
      <c r="BQ15" s="430"/>
      <c r="BR15" s="430"/>
      <c r="BS15" s="430"/>
      <c r="BT15" s="430"/>
      <c r="BU15" s="431"/>
      <c r="BV15" s="429">
        <v>246717</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24.4</v>
      </c>
      <c r="AD16" s="551"/>
      <c r="AE16" s="551"/>
      <c r="AF16" s="551"/>
      <c r="AG16" s="552"/>
      <c r="AH16" s="550">
        <v>24.9</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1726450</v>
      </c>
      <c r="BO16" s="467"/>
      <c r="BP16" s="467"/>
      <c r="BQ16" s="467"/>
      <c r="BR16" s="467"/>
      <c r="BS16" s="467"/>
      <c r="BT16" s="467"/>
      <c r="BU16" s="468"/>
      <c r="BV16" s="466">
        <v>1740233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958</v>
      </c>
      <c r="AD17" s="518"/>
      <c r="AE17" s="518"/>
      <c r="AF17" s="518"/>
      <c r="AG17" s="557"/>
      <c r="AH17" s="517">
        <v>980</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317355</v>
      </c>
      <c r="BO17" s="467"/>
      <c r="BP17" s="467"/>
      <c r="BQ17" s="467"/>
      <c r="BR17" s="467"/>
      <c r="BS17" s="467"/>
      <c r="BT17" s="467"/>
      <c r="BU17" s="468"/>
      <c r="BV17" s="466">
        <v>300907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121.19</v>
      </c>
      <c r="M18" s="579"/>
      <c r="N18" s="579"/>
      <c r="O18" s="579"/>
      <c r="P18" s="579"/>
      <c r="Q18" s="579"/>
      <c r="R18" s="580"/>
      <c r="S18" s="580"/>
      <c r="T18" s="580"/>
      <c r="U18" s="580"/>
      <c r="V18" s="581"/>
      <c r="W18" s="484"/>
      <c r="X18" s="485"/>
      <c r="Y18" s="485"/>
      <c r="Z18" s="485"/>
      <c r="AA18" s="485"/>
      <c r="AB18" s="476"/>
      <c r="AC18" s="582">
        <v>55.9</v>
      </c>
      <c r="AD18" s="583"/>
      <c r="AE18" s="583"/>
      <c r="AF18" s="583"/>
      <c r="AG18" s="584"/>
      <c r="AH18" s="582">
        <v>54.8</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1731639</v>
      </c>
      <c r="BO18" s="467"/>
      <c r="BP18" s="467"/>
      <c r="BQ18" s="467"/>
      <c r="BR18" s="467"/>
      <c r="BS18" s="467"/>
      <c r="BT18" s="467"/>
      <c r="BU18" s="468"/>
      <c r="BV18" s="466">
        <v>1688729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28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2413477</v>
      </c>
      <c r="BO19" s="467"/>
      <c r="BP19" s="467"/>
      <c r="BQ19" s="467"/>
      <c r="BR19" s="467"/>
      <c r="BS19" s="467"/>
      <c r="BT19" s="467"/>
      <c r="BU19" s="468"/>
      <c r="BV19" s="466">
        <v>2478739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1149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3371069</v>
      </c>
      <c r="BO23" s="467"/>
      <c r="BP23" s="467"/>
      <c r="BQ23" s="467"/>
      <c r="BR23" s="467"/>
      <c r="BS23" s="467"/>
      <c r="BT23" s="467"/>
      <c r="BU23" s="468"/>
      <c r="BV23" s="466">
        <v>3369853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7400</v>
      </c>
      <c r="R24" s="518"/>
      <c r="S24" s="518"/>
      <c r="T24" s="518"/>
      <c r="U24" s="518"/>
      <c r="V24" s="557"/>
      <c r="W24" s="616"/>
      <c r="X24" s="604"/>
      <c r="Y24" s="605"/>
      <c r="Z24" s="516" t="s">
        <v>173</v>
      </c>
      <c r="AA24" s="496"/>
      <c r="AB24" s="496"/>
      <c r="AC24" s="496"/>
      <c r="AD24" s="496"/>
      <c r="AE24" s="496"/>
      <c r="AF24" s="496"/>
      <c r="AG24" s="497"/>
      <c r="AH24" s="517">
        <v>55</v>
      </c>
      <c r="AI24" s="518"/>
      <c r="AJ24" s="518"/>
      <c r="AK24" s="518"/>
      <c r="AL24" s="557"/>
      <c r="AM24" s="517">
        <v>153890</v>
      </c>
      <c r="AN24" s="518"/>
      <c r="AO24" s="518"/>
      <c r="AP24" s="518"/>
      <c r="AQ24" s="518"/>
      <c r="AR24" s="557"/>
      <c r="AS24" s="517">
        <v>2798</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3246290</v>
      </c>
      <c r="BO24" s="467"/>
      <c r="BP24" s="467"/>
      <c r="BQ24" s="467"/>
      <c r="BR24" s="467"/>
      <c r="BS24" s="467"/>
      <c r="BT24" s="467"/>
      <c r="BU24" s="468"/>
      <c r="BV24" s="466">
        <v>3245372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5680</v>
      </c>
      <c r="R25" s="518"/>
      <c r="S25" s="518"/>
      <c r="T25" s="518"/>
      <c r="U25" s="518"/>
      <c r="V25" s="557"/>
      <c r="W25" s="616"/>
      <c r="X25" s="604"/>
      <c r="Y25" s="605"/>
      <c r="Z25" s="516" t="s">
        <v>176</v>
      </c>
      <c r="AA25" s="496"/>
      <c r="AB25" s="496"/>
      <c r="AC25" s="496"/>
      <c r="AD25" s="496"/>
      <c r="AE25" s="496"/>
      <c r="AF25" s="496"/>
      <c r="AG25" s="497"/>
      <c r="AH25" s="517" t="s">
        <v>177</v>
      </c>
      <c r="AI25" s="518"/>
      <c r="AJ25" s="518"/>
      <c r="AK25" s="518"/>
      <c r="AL25" s="557"/>
      <c r="AM25" s="517" t="s">
        <v>138</v>
      </c>
      <c r="AN25" s="518"/>
      <c r="AO25" s="518"/>
      <c r="AP25" s="518"/>
      <c r="AQ25" s="518"/>
      <c r="AR25" s="557"/>
      <c r="AS25" s="517" t="s">
        <v>129</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63859</v>
      </c>
      <c r="BO25" s="430"/>
      <c r="BP25" s="430"/>
      <c r="BQ25" s="430"/>
      <c r="BR25" s="430"/>
      <c r="BS25" s="430"/>
      <c r="BT25" s="430"/>
      <c r="BU25" s="431"/>
      <c r="BV25" s="429">
        <v>63993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5090</v>
      </c>
      <c r="R26" s="518"/>
      <c r="S26" s="518"/>
      <c r="T26" s="518"/>
      <c r="U26" s="518"/>
      <c r="V26" s="557"/>
      <c r="W26" s="616"/>
      <c r="X26" s="604"/>
      <c r="Y26" s="605"/>
      <c r="Z26" s="516" t="s">
        <v>180</v>
      </c>
      <c r="AA26" s="626"/>
      <c r="AB26" s="626"/>
      <c r="AC26" s="626"/>
      <c r="AD26" s="626"/>
      <c r="AE26" s="626"/>
      <c r="AF26" s="626"/>
      <c r="AG26" s="627"/>
      <c r="AH26" s="517" t="s">
        <v>147</v>
      </c>
      <c r="AI26" s="518"/>
      <c r="AJ26" s="518"/>
      <c r="AK26" s="518"/>
      <c r="AL26" s="557"/>
      <c r="AM26" s="517" t="s">
        <v>129</v>
      </c>
      <c r="AN26" s="518"/>
      <c r="AO26" s="518"/>
      <c r="AP26" s="518"/>
      <c r="AQ26" s="518"/>
      <c r="AR26" s="557"/>
      <c r="AS26" s="517" t="s">
        <v>129</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2890</v>
      </c>
      <c r="R27" s="518"/>
      <c r="S27" s="518"/>
      <c r="T27" s="518"/>
      <c r="U27" s="518"/>
      <c r="V27" s="557"/>
      <c r="W27" s="616"/>
      <c r="X27" s="604"/>
      <c r="Y27" s="605"/>
      <c r="Z27" s="516" t="s">
        <v>183</v>
      </c>
      <c r="AA27" s="496"/>
      <c r="AB27" s="496"/>
      <c r="AC27" s="496"/>
      <c r="AD27" s="496"/>
      <c r="AE27" s="496"/>
      <c r="AF27" s="496"/>
      <c r="AG27" s="497"/>
      <c r="AH27" s="517" t="s">
        <v>138</v>
      </c>
      <c r="AI27" s="518"/>
      <c r="AJ27" s="518"/>
      <c r="AK27" s="518"/>
      <c r="AL27" s="557"/>
      <c r="AM27" s="517" t="s">
        <v>130</v>
      </c>
      <c r="AN27" s="518"/>
      <c r="AO27" s="518"/>
      <c r="AP27" s="518"/>
      <c r="AQ27" s="518"/>
      <c r="AR27" s="557"/>
      <c r="AS27" s="517" t="s">
        <v>147</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t="s">
        <v>129</v>
      </c>
      <c r="BO27" s="640"/>
      <c r="BP27" s="640"/>
      <c r="BQ27" s="640"/>
      <c r="BR27" s="640"/>
      <c r="BS27" s="640"/>
      <c r="BT27" s="640"/>
      <c r="BU27" s="641"/>
      <c r="BV27" s="639">
        <v>403690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2380</v>
      </c>
      <c r="R28" s="518"/>
      <c r="S28" s="518"/>
      <c r="T28" s="518"/>
      <c r="U28" s="518"/>
      <c r="V28" s="557"/>
      <c r="W28" s="616"/>
      <c r="X28" s="604"/>
      <c r="Y28" s="605"/>
      <c r="Z28" s="516" t="s">
        <v>186</v>
      </c>
      <c r="AA28" s="496"/>
      <c r="AB28" s="496"/>
      <c r="AC28" s="496"/>
      <c r="AD28" s="496"/>
      <c r="AE28" s="496"/>
      <c r="AF28" s="496"/>
      <c r="AG28" s="497"/>
      <c r="AH28" s="517" t="s">
        <v>147</v>
      </c>
      <c r="AI28" s="518"/>
      <c r="AJ28" s="518"/>
      <c r="AK28" s="518"/>
      <c r="AL28" s="557"/>
      <c r="AM28" s="517" t="s">
        <v>147</v>
      </c>
      <c r="AN28" s="518"/>
      <c r="AO28" s="518"/>
      <c r="AP28" s="518"/>
      <c r="AQ28" s="518"/>
      <c r="AR28" s="557"/>
      <c r="AS28" s="517" t="s">
        <v>187</v>
      </c>
      <c r="AT28" s="518"/>
      <c r="AU28" s="518"/>
      <c r="AV28" s="518"/>
      <c r="AW28" s="518"/>
      <c r="AX28" s="519"/>
      <c r="AY28" s="642" t="s">
        <v>188</v>
      </c>
      <c r="AZ28" s="643"/>
      <c r="BA28" s="643"/>
      <c r="BB28" s="644"/>
      <c r="BC28" s="426" t="s">
        <v>48</v>
      </c>
      <c r="BD28" s="427"/>
      <c r="BE28" s="427"/>
      <c r="BF28" s="427"/>
      <c r="BG28" s="427"/>
      <c r="BH28" s="427"/>
      <c r="BI28" s="427"/>
      <c r="BJ28" s="427"/>
      <c r="BK28" s="427"/>
      <c r="BL28" s="427"/>
      <c r="BM28" s="428"/>
      <c r="BN28" s="429">
        <v>907302</v>
      </c>
      <c r="BO28" s="430"/>
      <c r="BP28" s="430"/>
      <c r="BQ28" s="430"/>
      <c r="BR28" s="430"/>
      <c r="BS28" s="430"/>
      <c r="BT28" s="430"/>
      <c r="BU28" s="431"/>
      <c r="BV28" s="429">
        <v>989976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189</v>
      </c>
      <c r="F29" s="496"/>
      <c r="G29" s="496"/>
      <c r="H29" s="496"/>
      <c r="I29" s="496"/>
      <c r="J29" s="496"/>
      <c r="K29" s="497"/>
      <c r="L29" s="517">
        <v>8</v>
      </c>
      <c r="M29" s="518"/>
      <c r="N29" s="518"/>
      <c r="O29" s="518"/>
      <c r="P29" s="557"/>
      <c r="Q29" s="517">
        <v>2160</v>
      </c>
      <c r="R29" s="518"/>
      <c r="S29" s="518"/>
      <c r="T29" s="518"/>
      <c r="U29" s="518"/>
      <c r="V29" s="557"/>
      <c r="W29" s="617"/>
      <c r="X29" s="618"/>
      <c r="Y29" s="619"/>
      <c r="Z29" s="516" t="s">
        <v>190</v>
      </c>
      <c r="AA29" s="496"/>
      <c r="AB29" s="496"/>
      <c r="AC29" s="496"/>
      <c r="AD29" s="496"/>
      <c r="AE29" s="496"/>
      <c r="AF29" s="496"/>
      <c r="AG29" s="497"/>
      <c r="AH29" s="517">
        <v>55</v>
      </c>
      <c r="AI29" s="518"/>
      <c r="AJ29" s="518"/>
      <c r="AK29" s="518"/>
      <c r="AL29" s="557"/>
      <c r="AM29" s="517">
        <v>153890</v>
      </c>
      <c r="AN29" s="518"/>
      <c r="AO29" s="518"/>
      <c r="AP29" s="518"/>
      <c r="AQ29" s="518"/>
      <c r="AR29" s="557"/>
      <c r="AS29" s="517">
        <v>2798</v>
      </c>
      <c r="AT29" s="518"/>
      <c r="AU29" s="518"/>
      <c r="AV29" s="518"/>
      <c r="AW29" s="518"/>
      <c r="AX29" s="519"/>
      <c r="AY29" s="645"/>
      <c r="AZ29" s="646"/>
      <c r="BA29" s="646"/>
      <c r="BB29" s="647"/>
      <c r="BC29" s="500" t="s">
        <v>191</v>
      </c>
      <c r="BD29" s="501"/>
      <c r="BE29" s="501"/>
      <c r="BF29" s="501"/>
      <c r="BG29" s="501"/>
      <c r="BH29" s="501"/>
      <c r="BI29" s="501"/>
      <c r="BJ29" s="501"/>
      <c r="BK29" s="501"/>
      <c r="BL29" s="501"/>
      <c r="BM29" s="502"/>
      <c r="BN29" s="466">
        <v>303220</v>
      </c>
      <c r="BO29" s="467"/>
      <c r="BP29" s="467"/>
      <c r="BQ29" s="467"/>
      <c r="BR29" s="467"/>
      <c r="BS29" s="467"/>
      <c r="BT29" s="467"/>
      <c r="BU29" s="468"/>
      <c r="BV29" s="466">
        <v>337018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192</v>
      </c>
      <c r="X30" s="624"/>
      <c r="Y30" s="624"/>
      <c r="Z30" s="624"/>
      <c r="AA30" s="624"/>
      <c r="AB30" s="624"/>
      <c r="AC30" s="624"/>
      <c r="AD30" s="624"/>
      <c r="AE30" s="624"/>
      <c r="AF30" s="624"/>
      <c r="AG30" s="625"/>
      <c r="AH30" s="582">
        <v>95.7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973489</v>
      </c>
      <c r="BO30" s="640"/>
      <c r="BP30" s="640"/>
      <c r="BQ30" s="640"/>
      <c r="BR30" s="640"/>
      <c r="BS30" s="640"/>
      <c r="BT30" s="640"/>
      <c r="BU30" s="641"/>
      <c r="BV30" s="639">
        <v>582546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199</v>
      </c>
      <c r="D33" s="490"/>
      <c r="E33" s="455" t="s">
        <v>200</v>
      </c>
      <c r="F33" s="455"/>
      <c r="G33" s="455"/>
      <c r="H33" s="455"/>
      <c r="I33" s="455"/>
      <c r="J33" s="455"/>
      <c r="K33" s="455"/>
      <c r="L33" s="455"/>
      <c r="M33" s="455"/>
      <c r="N33" s="455"/>
      <c r="O33" s="455"/>
      <c r="P33" s="455"/>
      <c r="Q33" s="455"/>
      <c r="R33" s="455"/>
      <c r="S33" s="455"/>
      <c r="T33" s="215"/>
      <c r="U33" s="490" t="s">
        <v>201</v>
      </c>
      <c r="V33" s="490"/>
      <c r="W33" s="455" t="s">
        <v>200</v>
      </c>
      <c r="X33" s="455"/>
      <c r="Y33" s="455"/>
      <c r="Z33" s="455"/>
      <c r="AA33" s="455"/>
      <c r="AB33" s="455"/>
      <c r="AC33" s="455"/>
      <c r="AD33" s="455"/>
      <c r="AE33" s="455"/>
      <c r="AF33" s="455"/>
      <c r="AG33" s="455"/>
      <c r="AH33" s="455"/>
      <c r="AI33" s="455"/>
      <c r="AJ33" s="455"/>
      <c r="AK33" s="455"/>
      <c r="AL33" s="215"/>
      <c r="AM33" s="490" t="s">
        <v>202</v>
      </c>
      <c r="AN33" s="490"/>
      <c r="AO33" s="455" t="s">
        <v>203</v>
      </c>
      <c r="AP33" s="455"/>
      <c r="AQ33" s="455"/>
      <c r="AR33" s="455"/>
      <c r="AS33" s="455"/>
      <c r="AT33" s="455"/>
      <c r="AU33" s="455"/>
      <c r="AV33" s="455"/>
      <c r="AW33" s="455"/>
      <c r="AX33" s="455"/>
      <c r="AY33" s="455"/>
      <c r="AZ33" s="455"/>
      <c r="BA33" s="455"/>
      <c r="BB33" s="455"/>
      <c r="BC33" s="455"/>
      <c r="BD33" s="216"/>
      <c r="BE33" s="455" t="s">
        <v>204</v>
      </c>
      <c r="BF33" s="455"/>
      <c r="BG33" s="455" t="s">
        <v>205</v>
      </c>
      <c r="BH33" s="455"/>
      <c r="BI33" s="455"/>
      <c r="BJ33" s="455"/>
      <c r="BK33" s="455"/>
      <c r="BL33" s="455"/>
      <c r="BM33" s="455"/>
      <c r="BN33" s="455"/>
      <c r="BO33" s="455"/>
      <c r="BP33" s="455"/>
      <c r="BQ33" s="455"/>
      <c r="BR33" s="455"/>
      <c r="BS33" s="455"/>
      <c r="BT33" s="455"/>
      <c r="BU33" s="455"/>
      <c r="BV33" s="216"/>
      <c r="BW33" s="490" t="s">
        <v>204</v>
      </c>
      <c r="BX33" s="490"/>
      <c r="BY33" s="455" t="s">
        <v>206</v>
      </c>
      <c r="BZ33" s="455"/>
      <c r="CA33" s="455"/>
      <c r="CB33" s="455"/>
      <c r="CC33" s="455"/>
      <c r="CD33" s="455"/>
      <c r="CE33" s="455"/>
      <c r="CF33" s="455"/>
      <c r="CG33" s="455"/>
      <c r="CH33" s="455"/>
      <c r="CI33" s="455"/>
      <c r="CJ33" s="455"/>
      <c r="CK33" s="455"/>
      <c r="CL33" s="455"/>
      <c r="CM33" s="455"/>
      <c r="CN33" s="215"/>
      <c r="CO33" s="490" t="s">
        <v>207</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簡易水道事業</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株式会社やまえ</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農業集落排水事業</v>
      </c>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人吉下球磨消防組合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くま川鉄道株式会社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後期高齢者医療事業</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人吉球磨広域行政組合（一般会計）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人吉球磨広域行政組合（人吉球磨ふるさと市町村圏特別会計）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熊本県後期高齢者医療広域連合（一般会計）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熊本県後期高齢者医療広域連合（後期高齢者医療特別会計）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PrVEBXAAyv1zqA0KBW29Yvk0WTJbV6W1mwFtJkZBl7eKLLt3PRV/rDi6hNt4KKWueFg02TiQW076xEh2mXRuw==" saltValue="PF8KiW2yQxalbbiKGKO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7" zoomScale="70" zoomScaleNormal="70" zoomScaleSheetLayoutView="100" workbookViewId="0">
      <selection activeCell="W40" sqref="W40:AK40"/>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4" t="s">
        <v>580</v>
      </c>
      <c r="D34" s="1244"/>
      <c r="E34" s="1245"/>
      <c r="F34" s="32">
        <v>0.05</v>
      </c>
      <c r="G34" s="33" t="s">
        <v>581</v>
      </c>
      <c r="H34" s="33">
        <v>7.0000000000000007E-2</v>
      </c>
      <c r="I34" s="33" t="s">
        <v>582</v>
      </c>
      <c r="J34" s="34" t="s">
        <v>583</v>
      </c>
      <c r="K34" s="22"/>
      <c r="L34" s="22"/>
      <c r="M34" s="22"/>
      <c r="N34" s="22"/>
      <c r="O34" s="22"/>
      <c r="P34" s="22"/>
    </row>
    <row r="35" spans="1:16" ht="39" customHeight="1" x14ac:dyDescent="0.15">
      <c r="A35" s="22"/>
      <c r="B35" s="35"/>
      <c r="C35" s="1238" t="s">
        <v>584</v>
      </c>
      <c r="D35" s="1239"/>
      <c r="E35" s="1240"/>
      <c r="F35" s="36">
        <v>12.03</v>
      </c>
      <c r="G35" s="37">
        <v>13.44</v>
      </c>
      <c r="H35" s="37">
        <v>15.14</v>
      </c>
      <c r="I35" s="37">
        <v>10.08</v>
      </c>
      <c r="J35" s="38">
        <v>11</v>
      </c>
      <c r="K35" s="22"/>
      <c r="L35" s="22"/>
      <c r="M35" s="22"/>
      <c r="N35" s="22"/>
      <c r="O35" s="22"/>
      <c r="P35" s="22"/>
    </row>
    <row r="36" spans="1:16" ht="39" customHeight="1" x14ac:dyDescent="0.15">
      <c r="A36" s="22"/>
      <c r="B36" s="35"/>
      <c r="C36" s="1238" t="s">
        <v>585</v>
      </c>
      <c r="D36" s="1239"/>
      <c r="E36" s="1240"/>
      <c r="F36" s="36">
        <v>0.74</v>
      </c>
      <c r="G36" s="37">
        <v>0.51</v>
      </c>
      <c r="H36" s="37">
        <v>2.1800000000000002</v>
      </c>
      <c r="I36" s="37">
        <v>1.91</v>
      </c>
      <c r="J36" s="38">
        <v>2.08</v>
      </c>
      <c r="K36" s="22"/>
      <c r="L36" s="22"/>
      <c r="M36" s="22"/>
      <c r="N36" s="22"/>
      <c r="O36" s="22"/>
      <c r="P36" s="22"/>
    </row>
    <row r="37" spans="1:16" ht="39" customHeight="1" x14ac:dyDescent="0.15">
      <c r="A37" s="22"/>
      <c r="B37" s="35"/>
      <c r="C37" s="1238" t="s">
        <v>586</v>
      </c>
      <c r="D37" s="1239"/>
      <c r="E37" s="1240"/>
      <c r="F37" s="36">
        <v>0.93</v>
      </c>
      <c r="G37" s="37">
        <v>2.0299999999999998</v>
      </c>
      <c r="H37" s="37">
        <v>2.62</v>
      </c>
      <c r="I37" s="37">
        <v>3.96</v>
      </c>
      <c r="J37" s="38">
        <v>1.86</v>
      </c>
      <c r="K37" s="22"/>
      <c r="L37" s="22"/>
      <c r="M37" s="22"/>
      <c r="N37" s="22"/>
      <c r="O37" s="22"/>
      <c r="P37" s="22"/>
    </row>
    <row r="38" spans="1:16" ht="39" customHeight="1" x14ac:dyDescent="0.15">
      <c r="A38" s="22"/>
      <c r="B38" s="35"/>
      <c r="C38" s="1238" t="s">
        <v>587</v>
      </c>
      <c r="D38" s="1239"/>
      <c r="E38" s="1240"/>
      <c r="F38" s="36">
        <v>0.42</v>
      </c>
      <c r="G38" s="37">
        <v>0.4</v>
      </c>
      <c r="H38" s="37">
        <v>0.38</v>
      </c>
      <c r="I38" s="37">
        <v>0.31</v>
      </c>
      <c r="J38" s="38">
        <v>0.38</v>
      </c>
      <c r="K38" s="22"/>
      <c r="L38" s="22"/>
      <c r="M38" s="22"/>
      <c r="N38" s="22"/>
      <c r="O38" s="22"/>
      <c r="P38" s="22"/>
    </row>
    <row r="39" spans="1:16" ht="39" customHeight="1" x14ac:dyDescent="0.15">
      <c r="A39" s="22"/>
      <c r="B39" s="35"/>
      <c r="C39" s="1238" t="s">
        <v>588</v>
      </c>
      <c r="D39" s="1239"/>
      <c r="E39" s="1240"/>
      <c r="F39" s="36">
        <v>0.44</v>
      </c>
      <c r="G39" s="37">
        <v>0.38</v>
      </c>
      <c r="H39" s="37">
        <v>0.43</v>
      </c>
      <c r="I39" s="37">
        <v>0.27</v>
      </c>
      <c r="J39" s="38">
        <v>0.19</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589</v>
      </c>
      <c r="D42" s="1239"/>
      <c r="E42" s="1240"/>
      <c r="F42" s="36" t="s">
        <v>529</v>
      </c>
      <c r="G42" s="37" t="s">
        <v>529</v>
      </c>
      <c r="H42" s="37" t="s">
        <v>529</v>
      </c>
      <c r="I42" s="37" t="s">
        <v>529</v>
      </c>
      <c r="J42" s="38" t="s">
        <v>529</v>
      </c>
      <c r="K42" s="22"/>
      <c r="L42" s="22"/>
      <c r="M42" s="22"/>
      <c r="N42" s="22"/>
      <c r="O42" s="22"/>
      <c r="P42" s="22"/>
    </row>
    <row r="43" spans="1:16" ht="39" customHeight="1" thickBot="1" x14ac:dyDescent="0.2">
      <c r="A43" s="22"/>
      <c r="B43" s="40"/>
      <c r="C43" s="1241" t="s">
        <v>590</v>
      </c>
      <c r="D43" s="1242"/>
      <c r="E43" s="1243"/>
      <c r="F43" s="41">
        <v>0</v>
      </c>
      <c r="G43" s="42" t="s">
        <v>529</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VuD+K/e8dE9utcpsl6S/lZ2jVbngzlHhxMh30Es4vdSAgI6y4uM7BajuTrQ0cYjK8DZBsy6yq/Da1lYNsgWEQ==" saltValue="mlZ/eNCAn0BDd9oeXEC6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7" zoomScale="70" zoomScaleNormal="70" zoomScaleSheetLayoutView="55" workbookViewId="0">
      <selection activeCell="W40" sqref="W40:AK4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383</v>
      </c>
      <c r="L45" s="60">
        <v>353</v>
      </c>
      <c r="M45" s="60">
        <v>334</v>
      </c>
      <c r="N45" s="60">
        <v>341</v>
      </c>
      <c r="O45" s="61">
        <v>373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529</v>
      </c>
      <c r="L46" s="64" t="s">
        <v>529</v>
      </c>
      <c r="M46" s="64" t="s">
        <v>529</v>
      </c>
      <c r="N46" s="64" t="s">
        <v>529</v>
      </c>
      <c r="O46" s="65" t="s">
        <v>529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529</v>
      </c>
      <c r="L47" s="64" t="s">
        <v>529</v>
      </c>
      <c r="M47" s="64" t="s">
        <v>529</v>
      </c>
      <c r="N47" s="64" t="s">
        <v>529</v>
      </c>
      <c r="O47" s="65" t="s">
        <v>529</v>
      </c>
      <c r="P47" s="48"/>
      <c r="Q47" s="48"/>
      <c r="R47" s="48"/>
      <c r="S47" s="48"/>
      <c r="T47" s="48"/>
      <c r="U47" s="48"/>
    </row>
    <row r="48" spans="1:21" ht="30.75" customHeight="1" x14ac:dyDescent="0.15">
      <c r="A48" s="48"/>
      <c r="B48" s="1248"/>
      <c r="C48" s="1249"/>
      <c r="D48" s="62"/>
      <c r="E48" s="1254" t="s">
        <v>15</v>
      </c>
      <c r="F48" s="1254"/>
      <c r="G48" s="1254"/>
      <c r="H48" s="1254"/>
      <c r="I48" s="1254"/>
      <c r="J48" s="1255"/>
      <c r="K48" s="63">
        <v>158</v>
      </c>
      <c r="L48" s="64">
        <v>178</v>
      </c>
      <c r="M48" s="64">
        <v>149</v>
      </c>
      <c r="N48" s="64">
        <v>160</v>
      </c>
      <c r="O48" s="65">
        <v>161</v>
      </c>
      <c r="P48" s="48"/>
      <c r="Q48" s="48"/>
      <c r="R48" s="48"/>
      <c r="S48" s="48"/>
      <c r="T48" s="48"/>
      <c r="U48" s="48"/>
    </row>
    <row r="49" spans="1:21" ht="30.75" customHeight="1" x14ac:dyDescent="0.15">
      <c r="A49" s="48"/>
      <c r="B49" s="1248"/>
      <c r="C49" s="1249"/>
      <c r="D49" s="62"/>
      <c r="E49" s="1254" t="s">
        <v>16</v>
      </c>
      <c r="F49" s="1254"/>
      <c r="G49" s="1254"/>
      <c r="H49" s="1254"/>
      <c r="I49" s="1254"/>
      <c r="J49" s="1255"/>
      <c r="K49" s="63">
        <v>18</v>
      </c>
      <c r="L49" s="64">
        <v>18</v>
      </c>
      <c r="M49" s="64">
        <v>19</v>
      </c>
      <c r="N49" s="64">
        <v>11</v>
      </c>
      <c r="O49" s="65">
        <v>9</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529</v>
      </c>
      <c r="L50" s="64" t="s">
        <v>529</v>
      </c>
      <c r="M50" s="64" t="s">
        <v>529</v>
      </c>
      <c r="N50" s="64" t="s">
        <v>529</v>
      </c>
      <c r="O50" s="65" t="s">
        <v>529</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529</v>
      </c>
      <c r="L51" s="64" t="s">
        <v>529</v>
      </c>
      <c r="M51" s="64" t="s">
        <v>529</v>
      </c>
      <c r="N51" s="64" t="s">
        <v>529</v>
      </c>
      <c r="O51" s="65" t="s">
        <v>529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464</v>
      </c>
      <c r="L52" s="64">
        <v>391</v>
      </c>
      <c r="M52" s="64">
        <v>368</v>
      </c>
      <c r="N52" s="64">
        <v>371</v>
      </c>
      <c r="O52" s="65">
        <v>370</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95</v>
      </c>
      <c r="L53" s="69">
        <v>158</v>
      </c>
      <c r="M53" s="69">
        <v>134</v>
      </c>
      <c r="N53" s="69">
        <v>141</v>
      </c>
      <c r="O53" s="70">
        <v>173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591</v>
      </c>
      <c r="L56" s="80" t="s">
        <v>592</v>
      </c>
      <c r="M56" s="80" t="s">
        <v>593</v>
      </c>
      <c r="N56" s="80" t="s">
        <v>594</v>
      </c>
      <c r="O56" s="81" t="s">
        <v>595</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8QGTvGr6fRQnbOFMYb5WNweYfwZavELoPpA1hhCXzGiG8tc/vB7PSWB/zmSDtCTV/LfJV+zBlCVJE9a+Nx5Ww==" saltValue="hSxmL2L76ygm1kVJsLgm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W40" sqref="W40:AK40"/>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571</v>
      </c>
      <c r="J40" s="99" t="s">
        <v>572</v>
      </c>
      <c r="K40" s="99" t="s">
        <v>573</v>
      </c>
      <c r="L40" s="99" t="s">
        <v>574</v>
      </c>
      <c r="M40" s="100" t="s">
        <v>575</v>
      </c>
    </row>
    <row r="41" spans="2:13" ht="27.75" customHeight="1" x14ac:dyDescent="0.15">
      <c r="B41" s="1272" t="s">
        <v>30</v>
      </c>
      <c r="C41" s="1273"/>
      <c r="D41" s="101"/>
      <c r="E41" s="1278" t="s">
        <v>31</v>
      </c>
      <c r="F41" s="1278"/>
      <c r="G41" s="1278"/>
      <c r="H41" s="1279"/>
      <c r="I41" s="102">
        <v>3252</v>
      </c>
      <c r="J41" s="103">
        <v>3104</v>
      </c>
      <c r="K41" s="103">
        <v>3319</v>
      </c>
      <c r="L41" s="103">
        <v>3370</v>
      </c>
      <c r="M41" s="104">
        <v>3371</v>
      </c>
    </row>
    <row r="42" spans="2:13" ht="27.75" customHeight="1" x14ac:dyDescent="0.15">
      <c r="B42" s="1274"/>
      <c r="C42" s="1275"/>
      <c r="D42" s="105"/>
      <c r="E42" s="1280" t="s">
        <v>32</v>
      </c>
      <c r="F42" s="1280"/>
      <c r="G42" s="1280"/>
      <c r="H42" s="1281"/>
      <c r="I42" s="106" t="s">
        <v>529</v>
      </c>
      <c r="J42" s="107" t="s">
        <v>529</v>
      </c>
      <c r="K42" s="107" t="s">
        <v>529</v>
      </c>
      <c r="L42" s="107" t="s">
        <v>529</v>
      </c>
      <c r="M42" s="108" t="s">
        <v>529</v>
      </c>
    </row>
    <row r="43" spans="2:13" ht="27.75" customHeight="1" x14ac:dyDescent="0.15">
      <c r="B43" s="1274"/>
      <c r="C43" s="1275"/>
      <c r="D43" s="105"/>
      <c r="E43" s="1280" t="s">
        <v>33</v>
      </c>
      <c r="F43" s="1280"/>
      <c r="G43" s="1280"/>
      <c r="H43" s="1281"/>
      <c r="I43" s="106">
        <v>1534</v>
      </c>
      <c r="J43" s="107">
        <v>1414</v>
      </c>
      <c r="K43" s="107">
        <v>1363</v>
      </c>
      <c r="L43" s="107">
        <v>1268</v>
      </c>
      <c r="M43" s="108">
        <v>1127</v>
      </c>
    </row>
    <row r="44" spans="2:13" ht="27.75" customHeight="1" x14ac:dyDescent="0.15">
      <c r="B44" s="1274"/>
      <c r="C44" s="1275"/>
      <c r="D44" s="105"/>
      <c r="E44" s="1280" t="s">
        <v>34</v>
      </c>
      <c r="F44" s="1280"/>
      <c r="G44" s="1280"/>
      <c r="H44" s="1281"/>
      <c r="I44" s="106">
        <v>45</v>
      </c>
      <c r="J44" s="107">
        <v>70</v>
      </c>
      <c r="K44" s="107">
        <v>54</v>
      </c>
      <c r="L44" s="107">
        <v>41</v>
      </c>
      <c r="M44" s="108">
        <v>39</v>
      </c>
    </row>
    <row r="45" spans="2:13" ht="27.75" customHeight="1" x14ac:dyDescent="0.15">
      <c r="B45" s="1274"/>
      <c r="C45" s="1275"/>
      <c r="D45" s="105"/>
      <c r="E45" s="1280" t="s">
        <v>35</v>
      </c>
      <c r="F45" s="1280"/>
      <c r="G45" s="1280"/>
      <c r="H45" s="1281"/>
      <c r="I45" s="106">
        <v>507</v>
      </c>
      <c r="J45" s="107">
        <v>500</v>
      </c>
      <c r="K45" s="107">
        <v>461</v>
      </c>
      <c r="L45" s="107">
        <v>431</v>
      </c>
      <c r="M45" s="108">
        <v>418</v>
      </c>
    </row>
    <row r="46" spans="2:13" ht="27.75" customHeight="1" x14ac:dyDescent="0.15">
      <c r="B46" s="1274"/>
      <c r="C46" s="1275"/>
      <c r="D46" s="109"/>
      <c r="E46" s="1280" t="s">
        <v>36</v>
      </c>
      <c r="F46" s="1280"/>
      <c r="G46" s="1280"/>
      <c r="H46" s="1281"/>
      <c r="I46" s="106" t="s">
        <v>529</v>
      </c>
      <c r="J46" s="107" t="s">
        <v>529</v>
      </c>
      <c r="K46" s="107" t="s">
        <v>529</v>
      </c>
      <c r="L46" s="107" t="s">
        <v>529</v>
      </c>
      <c r="M46" s="108" t="s">
        <v>529</v>
      </c>
    </row>
    <row r="47" spans="2:13" ht="27.75" customHeight="1" x14ac:dyDescent="0.15">
      <c r="B47" s="1274"/>
      <c r="C47" s="1275"/>
      <c r="D47" s="110"/>
      <c r="E47" s="1282" t="s">
        <v>37</v>
      </c>
      <c r="F47" s="1283"/>
      <c r="G47" s="1283"/>
      <c r="H47" s="1284"/>
      <c r="I47" s="106" t="s">
        <v>529</v>
      </c>
      <c r="J47" s="107" t="s">
        <v>529</v>
      </c>
      <c r="K47" s="107" t="s">
        <v>529</v>
      </c>
      <c r="L47" s="107" t="s">
        <v>529</v>
      </c>
      <c r="M47" s="108" t="s">
        <v>529</v>
      </c>
    </row>
    <row r="48" spans="2:13" ht="27.75" customHeight="1" x14ac:dyDescent="0.15">
      <c r="B48" s="1274"/>
      <c r="C48" s="1275"/>
      <c r="D48" s="105"/>
      <c r="E48" s="1280" t="s">
        <v>38</v>
      </c>
      <c r="F48" s="1280"/>
      <c r="G48" s="1280"/>
      <c r="H48" s="1281"/>
      <c r="I48" s="106" t="s">
        <v>529</v>
      </c>
      <c r="J48" s="107" t="s">
        <v>529</v>
      </c>
      <c r="K48" s="107" t="s">
        <v>529</v>
      </c>
      <c r="L48" s="107" t="s">
        <v>529</v>
      </c>
      <c r="M48" s="108" t="s">
        <v>529</v>
      </c>
    </row>
    <row r="49" spans="2:13" ht="27.75" customHeight="1" x14ac:dyDescent="0.15">
      <c r="B49" s="1276"/>
      <c r="C49" s="1277"/>
      <c r="D49" s="105"/>
      <c r="E49" s="1280" t="s">
        <v>39</v>
      </c>
      <c r="F49" s="1280"/>
      <c r="G49" s="1280"/>
      <c r="H49" s="1281"/>
      <c r="I49" s="106" t="s">
        <v>529</v>
      </c>
      <c r="J49" s="107" t="s">
        <v>529</v>
      </c>
      <c r="K49" s="107" t="s">
        <v>529</v>
      </c>
      <c r="L49" s="107" t="s">
        <v>529</v>
      </c>
      <c r="M49" s="108" t="s">
        <v>529</v>
      </c>
    </row>
    <row r="50" spans="2:13" ht="27.75" customHeight="1" x14ac:dyDescent="0.15">
      <c r="B50" s="1285" t="s">
        <v>40</v>
      </c>
      <c r="C50" s="1286"/>
      <c r="D50" s="111"/>
      <c r="E50" s="1280" t="s">
        <v>41</v>
      </c>
      <c r="F50" s="1280"/>
      <c r="G50" s="1280"/>
      <c r="H50" s="1281"/>
      <c r="I50" s="106">
        <v>2392</v>
      </c>
      <c r="J50" s="107">
        <v>2418</v>
      </c>
      <c r="K50" s="107">
        <v>2359</v>
      </c>
      <c r="L50" s="107">
        <v>2447</v>
      </c>
      <c r="M50" s="108">
        <v>2378</v>
      </c>
    </row>
    <row r="51" spans="2:13" ht="27.75" customHeight="1" x14ac:dyDescent="0.15">
      <c r="B51" s="1274"/>
      <c r="C51" s="1275"/>
      <c r="D51" s="105"/>
      <c r="E51" s="1280" t="s">
        <v>42</v>
      </c>
      <c r="F51" s="1280"/>
      <c r="G51" s="1280"/>
      <c r="H51" s="1281"/>
      <c r="I51" s="106">
        <v>266</v>
      </c>
      <c r="J51" s="107">
        <v>241</v>
      </c>
      <c r="K51" s="107">
        <v>278</v>
      </c>
      <c r="L51" s="107">
        <v>344</v>
      </c>
      <c r="M51" s="108">
        <v>317</v>
      </c>
    </row>
    <row r="52" spans="2:13" ht="27.75" customHeight="1" x14ac:dyDescent="0.15">
      <c r="B52" s="1276"/>
      <c r="C52" s="1277"/>
      <c r="D52" s="105"/>
      <c r="E52" s="1280" t="s">
        <v>43</v>
      </c>
      <c r="F52" s="1280"/>
      <c r="G52" s="1280"/>
      <c r="H52" s="1281"/>
      <c r="I52" s="106">
        <v>2778</v>
      </c>
      <c r="J52" s="107">
        <v>2663</v>
      </c>
      <c r="K52" s="107">
        <v>2911</v>
      </c>
      <c r="L52" s="107">
        <v>2584</v>
      </c>
      <c r="M52" s="108">
        <v>2581</v>
      </c>
    </row>
    <row r="53" spans="2:13" ht="27.75" customHeight="1" thickBot="1" x14ac:dyDescent="0.2">
      <c r="B53" s="1287" t="s">
        <v>44</v>
      </c>
      <c r="C53" s="1288"/>
      <c r="D53" s="112"/>
      <c r="E53" s="1289" t="s">
        <v>45</v>
      </c>
      <c r="F53" s="1289"/>
      <c r="G53" s="1289"/>
      <c r="H53" s="1290"/>
      <c r="I53" s="113">
        <v>-98</v>
      </c>
      <c r="J53" s="114">
        <v>-234</v>
      </c>
      <c r="K53" s="114">
        <v>-351</v>
      </c>
      <c r="L53" s="114">
        <v>-264</v>
      </c>
      <c r="M53" s="115">
        <v>-321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9669dUO7sz9DqJA15ZeXEe84rDSrbV+ePCMz4hhnpdQCbsKFn5D9Cc8FnA/L+B8QER6jKSx3VTsrt5L++xNw==" saltValue="WW+DBPMCUldKrieNfkwy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85" zoomScaleNormal="85" zoomScaleSheetLayoutView="100" workbookViewId="0">
      <selection activeCell="W40" sqref="W40:AK4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573</v>
      </c>
      <c r="G54" s="124" t="s">
        <v>574</v>
      </c>
      <c r="H54" s="125" t="s">
        <v>575</v>
      </c>
    </row>
    <row r="55" spans="2:8" ht="52.5" customHeight="1" x14ac:dyDescent="0.15">
      <c r="B55" s="126"/>
      <c r="C55" s="1299" t="s">
        <v>48</v>
      </c>
      <c r="D55" s="1299"/>
      <c r="E55" s="1300"/>
      <c r="F55" s="127">
        <v>1007</v>
      </c>
      <c r="G55" s="127">
        <v>990</v>
      </c>
      <c r="H55" s="128">
        <v>907</v>
      </c>
    </row>
    <row r="56" spans="2:8" ht="52.5" customHeight="1" x14ac:dyDescent="0.15">
      <c r="B56" s="129"/>
      <c r="C56" s="1301" t="s">
        <v>49</v>
      </c>
      <c r="D56" s="1301"/>
      <c r="E56" s="1302"/>
      <c r="F56" s="130">
        <v>337</v>
      </c>
      <c r="G56" s="130">
        <v>337</v>
      </c>
      <c r="H56" s="131">
        <v>303</v>
      </c>
    </row>
    <row r="57" spans="2:8" ht="53.25" customHeight="1" x14ac:dyDescent="0.15">
      <c r="B57" s="129"/>
      <c r="C57" s="1303" t="s">
        <v>50</v>
      </c>
      <c r="D57" s="1303"/>
      <c r="E57" s="1304"/>
      <c r="F57" s="132">
        <v>572</v>
      </c>
      <c r="G57" s="132">
        <v>583</v>
      </c>
      <c r="H57" s="133">
        <v>973</v>
      </c>
    </row>
    <row r="58" spans="2:8" ht="45.75" customHeight="1" x14ac:dyDescent="0.15">
      <c r="B58" s="134"/>
      <c r="C58" s="1291" t="s">
        <v>596</v>
      </c>
      <c r="D58" s="1292"/>
      <c r="E58" s="1293"/>
      <c r="F58" s="135">
        <v>26</v>
      </c>
      <c r="G58" s="135">
        <v>26</v>
      </c>
      <c r="H58" s="136">
        <v>356</v>
      </c>
    </row>
    <row r="59" spans="2:8" ht="45.75" customHeight="1" x14ac:dyDescent="0.15">
      <c r="B59" s="134"/>
      <c r="C59" s="1291" t="s">
        <v>597</v>
      </c>
      <c r="D59" s="1292"/>
      <c r="E59" s="1293"/>
      <c r="F59" s="135">
        <v>215</v>
      </c>
      <c r="G59" s="135">
        <v>213</v>
      </c>
      <c r="H59" s="136">
        <v>211</v>
      </c>
    </row>
    <row r="60" spans="2:8" ht="45.75" customHeight="1" x14ac:dyDescent="0.15">
      <c r="B60" s="134"/>
      <c r="C60" s="1291" t="s">
        <v>600</v>
      </c>
      <c r="D60" s="1292"/>
      <c r="E60" s="1293"/>
      <c r="F60" s="135">
        <v>165</v>
      </c>
      <c r="G60" s="135">
        <v>165</v>
      </c>
      <c r="H60" s="136">
        <v>165</v>
      </c>
    </row>
    <row r="61" spans="2:8" ht="45.75" customHeight="1" x14ac:dyDescent="0.15">
      <c r="B61" s="134"/>
      <c r="C61" s="1291" t="s">
        <v>598</v>
      </c>
      <c r="D61" s="1292"/>
      <c r="E61" s="1293"/>
      <c r="F61" s="135">
        <v>60</v>
      </c>
      <c r="G61" s="135">
        <v>60</v>
      </c>
      <c r="H61" s="136">
        <v>70</v>
      </c>
    </row>
    <row r="62" spans="2:8" ht="45.75" customHeight="1" thickBot="1" x14ac:dyDescent="0.2">
      <c r="B62" s="137"/>
      <c r="C62" s="1294" t="s">
        <v>599</v>
      </c>
      <c r="D62" s="1295"/>
      <c r="E62" s="1296"/>
      <c r="F62" s="138">
        <v>37</v>
      </c>
      <c r="G62" s="138">
        <v>37</v>
      </c>
      <c r="H62" s="139">
        <v>51</v>
      </c>
    </row>
    <row r="63" spans="2:8" ht="52.5" customHeight="1" thickBot="1" x14ac:dyDescent="0.2">
      <c r="B63" s="140"/>
      <c r="C63" s="1297" t="s">
        <v>51</v>
      </c>
      <c r="D63" s="1297"/>
      <c r="E63" s="1298"/>
      <c r="F63" s="141">
        <v>1916</v>
      </c>
      <c r="G63" s="141">
        <v>1910</v>
      </c>
      <c r="H63" s="142">
        <v>2184</v>
      </c>
    </row>
    <row r="64" spans="2:8" ht="15" customHeight="1" x14ac:dyDescent="0.15"/>
    <row r="65" ht="0" hidden="1" customHeight="1" x14ac:dyDescent="0.15"/>
    <row r="66" ht="0" hidden="1" customHeight="1" x14ac:dyDescent="0.15"/>
  </sheetData>
  <sheetProtection algorithmName="SHA-512" hashValue="YkIcgnow7MCACKb3VGatSnc0Z6Mx8bnWoDAlrwGC8SOs2QiXKz/DTzFs6am4diK/PS636nh7jTjH0M6wRWm75g==" saltValue="QbNAD516LlgRHNl4WBqE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568</v>
      </c>
      <c r="G2" s="156"/>
      <c r="H2" s="157"/>
    </row>
    <row r="3" spans="1:8" x14ac:dyDescent="0.15">
      <c r="A3" s="153" t="s">
        <v>561</v>
      </c>
      <c r="B3" s="158"/>
      <c r="C3" s="159"/>
      <c r="D3" s="160">
        <v>82245</v>
      </c>
      <c r="E3" s="161"/>
      <c r="F3" s="162">
        <v>333013</v>
      </c>
      <c r="G3" s="163"/>
      <c r="H3" s="164"/>
    </row>
    <row r="4" spans="1:8" x14ac:dyDescent="0.15">
      <c r="A4" s="165"/>
      <c r="B4" s="166"/>
      <c r="C4" s="167"/>
      <c r="D4" s="168">
        <v>44129</v>
      </c>
      <c r="E4" s="169"/>
      <c r="F4" s="170">
        <v>126732</v>
      </c>
      <c r="G4" s="171"/>
      <c r="H4" s="172"/>
    </row>
    <row r="5" spans="1:8" x14ac:dyDescent="0.15">
      <c r="A5" s="153" t="s">
        <v>563</v>
      </c>
      <c r="B5" s="158"/>
      <c r="C5" s="159"/>
      <c r="D5" s="160">
        <v>56129</v>
      </c>
      <c r="E5" s="161"/>
      <c r="F5" s="162">
        <v>280458</v>
      </c>
      <c r="G5" s="163"/>
      <c r="H5" s="164"/>
    </row>
    <row r="6" spans="1:8" x14ac:dyDescent="0.15">
      <c r="A6" s="165"/>
      <c r="B6" s="166"/>
      <c r="C6" s="167"/>
      <c r="D6" s="168">
        <v>15501</v>
      </c>
      <c r="E6" s="169"/>
      <c r="F6" s="170">
        <v>127286</v>
      </c>
      <c r="G6" s="171"/>
      <c r="H6" s="172"/>
    </row>
    <row r="7" spans="1:8" x14ac:dyDescent="0.15">
      <c r="A7" s="153" t="s">
        <v>564</v>
      </c>
      <c r="B7" s="158"/>
      <c r="C7" s="159"/>
      <c r="D7" s="160">
        <v>157392</v>
      </c>
      <c r="E7" s="161"/>
      <c r="F7" s="162">
        <v>291945</v>
      </c>
      <c r="G7" s="163"/>
      <c r="H7" s="164"/>
    </row>
    <row r="8" spans="1:8" x14ac:dyDescent="0.15">
      <c r="A8" s="165"/>
      <c r="B8" s="166"/>
      <c r="C8" s="167"/>
      <c r="D8" s="168">
        <v>99008</v>
      </c>
      <c r="E8" s="169"/>
      <c r="F8" s="170">
        <v>127651</v>
      </c>
      <c r="G8" s="171"/>
      <c r="H8" s="172"/>
    </row>
    <row r="9" spans="1:8" x14ac:dyDescent="0.15">
      <c r="A9" s="153" t="s">
        <v>565</v>
      </c>
      <c r="B9" s="158"/>
      <c r="C9" s="159"/>
      <c r="D9" s="160">
        <v>133002</v>
      </c>
      <c r="E9" s="161"/>
      <c r="F9" s="162">
        <v>291173</v>
      </c>
      <c r="G9" s="163"/>
      <c r="H9" s="164"/>
    </row>
    <row r="10" spans="1:8" x14ac:dyDescent="0.15">
      <c r="A10" s="165"/>
      <c r="B10" s="166"/>
      <c r="C10" s="167"/>
      <c r="D10" s="168">
        <v>24327</v>
      </c>
      <c r="E10" s="169"/>
      <c r="F10" s="170">
        <v>119071</v>
      </c>
      <c r="G10" s="171"/>
      <c r="H10" s="172"/>
    </row>
    <row r="11" spans="1:8" x14ac:dyDescent="0.15">
      <c r="A11" s="153" t="s">
        <v>566</v>
      </c>
      <c r="B11" s="158"/>
      <c r="C11" s="159"/>
      <c r="D11" s="160">
        <v>118261</v>
      </c>
      <c r="E11" s="161"/>
      <c r="F11" s="162">
        <v>271581</v>
      </c>
      <c r="G11" s="163"/>
      <c r="H11" s="164"/>
    </row>
    <row r="12" spans="1:8" x14ac:dyDescent="0.15">
      <c r="A12" s="165"/>
      <c r="B12" s="166"/>
      <c r="C12" s="173"/>
      <c r="D12" s="168">
        <v>25460</v>
      </c>
      <c r="E12" s="169"/>
      <c r="F12" s="170">
        <v>117844</v>
      </c>
      <c r="G12" s="171"/>
      <c r="H12" s="172"/>
    </row>
    <row r="13" spans="1:8" x14ac:dyDescent="0.15">
      <c r="A13" s="153"/>
      <c r="B13" s="158"/>
      <c r="C13" s="174"/>
      <c r="D13" s="175">
        <v>109406</v>
      </c>
      <c r="E13" s="176"/>
      <c r="F13" s="177">
        <v>293634</v>
      </c>
      <c r="G13" s="178"/>
      <c r="H13" s="164"/>
    </row>
    <row r="14" spans="1:8" x14ac:dyDescent="0.15">
      <c r="A14" s="165"/>
      <c r="B14" s="166"/>
      <c r="C14" s="167"/>
      <c r="D14" s="168">
        <v>41685</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12.03</v>
      </c>
      <c r="C19" s="179">
        <f>ROUND(VALUE(SUBSTITUTE(実質収支比率等に係る経年分析!G$48,"▲","-")),2)</f>
        <v>13.45</v>
      </c>
      <c r="D19" s="179">
        <f>ROUND(VALUE(SUBSTITUTE(実質収支比率等に係る経年分析!H$48,"▲","-")),2)</f>
        <v>15.06</v>
      </c>
      <c r="E19" s="179">
        <f>ROUND(VALUE(SUBSTITUTE(実質収支比率等に係る経年分析!I$48,"▲","-")),2)</f>
        <v>10.09</v>
      </c>
      <c r="F19" s="179">
        <f>ROUND(VALUE(SUBSTITUTE(実質収支比率等に係る経年分析!J$48,"▲","-")),2)</f>
        <v>11</v>
      </c>
    </row>
    <row r="20" spans="1:11" x14ac:dyDescent="0.15">
      <c r="A20" s="179" t="s">
        <v>55</v>
      </c>
      <c r="B20" s="179">
        <f>ROUND(VALUE(SUBSTITUTE(実質収支比率等に係る経年分析!F$47,"▲","-")),2)</f>
        <v>52.43</v>
      </c>
      <c r="C20" s="179">
        <f>ROUND(VALUE(SUBSTITUTE(実質収支比率等に係る経年分析!G$47,"▲","-")),2)</f>
        <v>53.03</v>
      </c>
      <c r="D20" s="179">
        <f>ROUND(VALUE(SUBSTITUTE(実質収支比率等に係る経年分析!H$47,"▲","-")),2)</f>
        <v>52.84</v>
      </c>
      <c r="E20" s="179">
        <f>ROUND(VALUE(SUBSTITUTE(実質収支比率等に係る経年分析!I$47,"▲","-")),2)</f>
        <v>53.16</v>
      </c>
      <c r="F20" s="179">
        <f>ROUND(VALUE(SUBSTITUTE(実質収支比率等に係る経年分析!J$47,"▲","-")),2)</f>
        <v>48.96</v>
      </c>
    </row>
    <row r="21" spans="1:11" x14ac:dyDescent="0.15">
      <c r="A21" s="179" t="s">
        <v>56</v>
      </c>
      <c r="B21" s="179">
        <f>IF(ISNUMBER(VALUE(SUBSTITUTE(実質収支比率等に係る経年分析!F$49,"▲","-"))),ROUND(VALUE(SUBSTITUTE(実質収支比率等に係る経年分析!F$49,"▲","-")),2),NA())</f>
        <v>-4.2699999999999996</v>
      </c>
      <c r="C21" s="179">
        <f>IF(ISNUMBER(VALUE(SUBSTITUTE(実質収支比率等に係る経年分析!G$49,"▲","-"))),ROUND(VALUE(SUBSTITUTE(実質収支比率等に係る経年分析!G$49,"▲","-")),2),NA())</f>
        <v>3.59</v>
      </c>
      <c r="D21" s="179">
        <f>IF(ISNUMBER(VALUE(SUBSTITUTE(実質収支比率等に係る経年分析!H$49,"▲","-"))),ROUND(VALUE(SUBSTITUTE(実質収支比率等に係る経年分析!H$49,"▲","-")),2),NA())</f>
        <v>-0.24</v>
      </c>
      <c r="E21" s="179">
        <f>IF(ISNUMBER(VALUE(SUBSTITUTE(実質収支比率等に係る経年分析!I$49,"▲","-"))),ROUND(VALUE(SUBSTITUTE(実質収支比率等に係る経年分析!I$49,"▲","-")),2),NA())</f>
        <v>-6.25</v>
      </c>
      <c r="F21" s="179">
        <f>IF(ISNUMBER(VALUE(SUBSTITUTE(実質収支比率等に係る経年分析!J$49,"▲","-"))),ROUND(VALUE(SUBSTITUTE(実質収支比率等に係る経年分析!J$49,"▲","-")),2),NA())</f>
        <v>-3.65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簡易水道事業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15">
      <c r="A32" s="180" t="str">
        <f>IF(連結実質赤字比率に係る赤字・黒字の構成分析!C$38="",NA(),連結実質赤字比率に係る赤字・黒字の構成分析!C$38)</f>
        <v>農業集落排水事業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0.38</v>
      </c>
    </row>
    <row r="33" spans="1:16" x14ac:dyDescent="0.15">
      <c r="A33" s="180" t="str">
        <f>IF(連結実質赤字比率に係る赤字・黒字の構成分析!C$37="",NA(),連結実質赤字比率に係る赤字・黒字の構成分析!C$37)</f>
        <v>介護保険事業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2.0299999999999998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1.86</v>
      </c>
    </row>
    <row r="34" spans="1:16" x14ac:dyDescent="0.15">
      <c r="A34" s="180" t="str">
        <f>IF(連結実質赤字比率に係る赤字・黒字の構成分析!C$36="",NA(),連結実質赤字比率に係る赤字・黒字の構成分析!C$36)</f>
        <v>国民健康保険事業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2.1800000000000002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13.44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15.14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10.08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v>
      </c>
    </row>
    <row r="36" spans="1:16" x14ac:dyDescent="0.15">
      <c r="A36" s="180" t="str">
        <f>IF(連結実質赤字比率に係る赤字・黒字の構成分析!C$34="",NA(),連結実質赤字比率に係る赤字・黒字の構成分析!C$34)</f>
        <v>後期高齢者医療事業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0.05</v>
      </c>
      <c r="D36" s="180">
        <f>IF(ROUND(VALUE(SUBSTITUTE(連結実質赤字比率に係る赤字・黒字の構成分析!G$34,"▲", "-")), 2) &lt; 0, ABS(ROUND(VALUE(SUBSTITUTE(連結実質赤字比率に係る赤字・黒字の構成分析!G$34,"▲", "-")), 2)), NA())</f>
        <v>0.13</v>
      </c>
      <c r="E36" s="180" t="e">
        <f>IF(ROUND(VALUE(SUBSTITUTE(連結実質赤字比率に係る赤字・黒字の構成分析!G$34,"▲", "-")), 2) &gt;= 0, ABS(ROUND(VALUE(SUBSTITUTE(連結実質赤字比率に係る赤字・黒字の構成分析!G$34,"▲", "-")), 2)), NA())</f>
        <v>#N/A</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7.0000000000000007E-2</v>
      </c>
      <c r="H36" s="180">
        <f>IF(ROUND(VALUE(SUBSTITUTE(連結実質赤字比率に係る赤字・黒字の構成分析!I$34,"▲", "-")), 2) &lt; 0, ABS(ROUND(VALUE(SUBSTITUTE(連結実質赤字比率に係る赤字・黒字の構成分析!I$34,"▲", "-")), 2)), NA())</f>
        <v>0.2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0.19</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464</v>
      </c>
      <c r="E42" s="181"/>
      <c r="F42" s="181"/>
      <c r="G42" s="181">
        <f>'実質公債費比率（分子）の構造'!L$52</f>
        <v>391</v>
      </c>
      <c r="H42" s="181"/>
      <c r="I42" s="181"/>
      <c r="J42" s="181">
        <f>'実質公債費比率（分子）の構造'!M$52</f>
        <v>368</v>
      </c>
      <c r="K42" s="181"/>
      <c r="L42" s="181"/>
      <c r="M42" s="181">
        <f>'実質公債費比率（分子）の構造'!N$52</f>
        <v>371</v>
      </c>
      <c r="N42" s="181"/>
      <c r="O42" s="181"/>
      <c r="P42" s="181">
        <f>'実質公債費比率（分子）の構造'!O$52</f>
        <v>370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18</v>
      </c>
      <c r="C45" s="181"/>
      <c r="D45" s="181"/>
      <c r="E45" s="181">
        <f>'実質公債費比率（分子）の構造'!L$49</f>
        <v>18</v>
      </c>
      <c r="F45" s="181"/>
      <c r="G45" s="181"/>
      <c r="H45" s="181">
        <f>'実質公債費比率（分子）の構造'!M$49</f>
        <v>19</v>
      </c>
      <c r="I45" s="181"/>
      <c r="J45" s="181"/>
      <c r="K45" s="181">
        <f>'実質公債費比率（分子）の構造'!N$49</f>
        <v>11</v>
      </c>
      <c r="L45" s="181"/>
      <c r="M45" s="181"/>
      <c r="N45" s="181">
        <f>'実質公債費比率（分子）の構造'!O$49</f>
        <v>9</v>
      </c>
      <c r="O45" s="181"/>
      <c r="P45" s="181"/>
    </row>
    <row r="46" spans="1:16" x14ac:dyDescent="0.15">
      <c r="A46" s="181" t="s">
        <v>67</v>
      </c>
      <c r="B46" s="181">
        <f>'実質公債費比率（分子）の構造'!K$48</f>
        <v>158</v>
      </c>
      <c r="C46" s="181"/>
      <c r="D46" s="181"/>
      <c r="E46" s="181">
        <f>'実質公債費比率（分子）の構造'!L$48</f>
        <v>178</v>
      </c>
      <c r="F46" s="181"/>
      <c r="G46" s="181"/>
      <c r="H46" s="181">
        <f>'実質公債費比率（分子）の構造'!M$48</f>
        <v>149</v>
      </c>
      <c r="I46" s="181"/>
      <c r="J46" s="181"/>
      <c r="K46" s="181">
        <f>'実質公債費比率（分子）の構造'!N$48</f>
        <v>160</v>
      </c>
      <c r="L46" s="181"/>
      <c r="M46" s="181"/>
      <c r="N46" s="181">
        <f>'実質公債費比率（分子）の構造'!O$48</f>
        <v>161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383</v>
      </c>
      <c r="C49" s="181"/>
      <c r="D49" s="181"/>
      <c r="E49" s="181">
        <f>'実質公債費比率（分子）の構造'!L$45</f>
        <v>353</v>
      </c>
      <c r="F49" s="181"/>
      <c r="G49" s="181"/>
      <c r="H49" s="181">
        <f>'実質公債費比率（分子）の構造'!M$45</f>
        <v>334</v>
      </c>
      <c r="I49" s="181"/>
      <c r="J49" s="181"/>
      <c r="K49" s="181">
        <f>'実質公債費比率（分子）の構造'!N$45</f>
        <v>341</v>
      </c>
      <c r="L49" s="181"/>
      <c r="M49" s="181"/>
      <c r="N49" s="181">
        <f>'実質公債費比率（分子）の構造'!O$45</f>
        <v>373</v>
      </c>
      <c r="O49" s="181"/>
      <c r="P49" s="181"/>
    </row>
    <row r="50" spans="1:16" x14ac:dyDescent="0.15">
      <c r="A50" s="181" t="s">
        <v>71</v>
      </c>
      <c r="B50" s="181" t="e">
        <f>NA()</f>
        <v>#N/A</v>
      </c>
      <c r="C50" s="181">
        <f>IF(ISNUMBER('実質公債費比率（分子）の構造'!K$53),'実質公債費比率（分子）の構造'!K$53,NA())</f>
        <v>95</v>
      </c>
      <c r="D50" s="181" t="e">
        <f>NA()</f>
        <v>#N/A</v>
      </c>
      <c r="E50" s="181" t="e">
        <f>NA()</f>
        <v>#N/A</v>
      </c>
      <c r="F50" s="181">
        <f>IF(ISNUMBER('実質公債費比率（分子）の構造'!L$53),'実質公債費比率（分子）の構造'!L$53,NA())</f>
        <v>158</v>
      </c>
      <c r="G50" s="181" t="e">
        <f>NA()</f>
        <v>#N/A</v>
      </c>
      <c r="H50" s="181" t="e">
        <f>NA()</f>
        <v>#N/A</v>
      </c>
      <c r="I50" s="181">
        <f>IF(ISNUMBER('実質公債費比率（分子）の構造'!M$53),'実質公債費比率（分子）の構造'!M$53,NA())</f>
        <v>134</v>
      </c>
      <c r="J50" s="181" t="e">
        <f>NA()</f>
        <v>#N/A</v>
      </c>
      <c r="K50" s="181" t="e">
        <f>NA()</f>
        <v>#N/A</v>
      </c>
      <c r="L50" s="181">
        <f>IF(ISNUMBER('実質公債費比率（分子）の構造'!N$53),'実質公債費比率（分子）の構造'!N$53,NA())</f>
        <v>141</v>
      </c>
      <c r="M50" s="181" t="e">
        <f>NA()</f>
        <v>#N/A</v>
      </c>
      <c r="N50" s="181" t="e">
        <f>NA()</f>
        <v>#N/A</v>
      </c>
      <c r="O50" s="181">
        <f>IF(ISNUMBER('実質公債費比率（分子）の構造'!O$53),'実質公債費比率（分子）の構造'!O$53,NA())</f>
        <v>173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2778</v>
      </c>
      <c r="E56" s="180"/>
      <c r="F56" s="180"/>
      <c r="G56" s="180">
        <f>'将来負担比率（分子）の構造'!J$52</f>
        <v>2663</v>
      </c>
      <c r="H56" s="180"/>
      <c r="I56" s="180"/>
      <c r="J56" s="180">
        <f>'将来負担比率（分子）の構造'!K$52</f>
        <v>2911</v>
      </c>
      <c r="K56" s="180"/>
      <c r="L56" s="180"/>
      <c r="M56" s="180">
        <f>'将来負担比率（分子）の構造'!L$52</f>
        <v>2584</v>
      </c>
      <c r="N56" s="180"/>
      <c r="O56" s="180"/>
      <c r="P56" s="180">
        <f>'将来負担比率（分子）の構造'!M$52</f>
        <v>2581</v>
      </c>
    </row>
    <row r="57" spans="1:16" x14ac:dyDescent="0.15">
      <c r="A57" s="180" t="s">
        <v>42</v>
      </c>
      <c r="B57" s="180"/>
      <c r="C57" s="180"/>
      <c r="D57" s="180">
        <f>'将来負担比率（分子）の構造'!I$51</f>
        <v>266</v>
      </c>
      <c r="E57" s="180"/>
      <c r="F57" s="180"/>
      <c r="G57" s="180">
        <f>'将来負担比率（分子）の構造'!J$51</f>
        <v>241</v>
      </c>
      <c r="H57" s="180"/>
      <c r="I57" s="180"/>
      <c r="J57" s="180">
        <f>'将来負担比率（分子）の構造'!K$51</f>
        <v>278</v>
      </c>
      <c r="K57" s="180"/>
      <c r="L57" s="180"/>
      <c r="M57" s="180">
        <f>'将来負担比率（分子）の構造'!L$51</f>
        <v>344</v>
      </c>
      <c r="N57" s="180"/>
      <c r="O57" s="180"/>
      <c r="P57" s="180">
        <f>'将来負担比率（分子）の構造'!M$51</f>
        <v>317</v>
      </c>
    </row>
    <row r="58" spans="1:16" x14ac:dyDescent="0.15">
      <c r="A58" s="180" t="s">
        <v>41</v>
      </c>
      <c r="B58" s="180"/>
      <c r="C58" s="180"/>
      <c r="D58" s="180">
        <f>'将来負担比率（分子）の構造'!I$50</f>
        <v>2392</v>
      </c>
      <c r="E58" s="180"/>
      <c r="F58" s="180"/>
      <c r="G58" s="180">
        <f>'将来負担比率（分子）の構造'!J$50</f>
        <v>2418</v>
      </c>
      <c r="H58" s="180"/>
      <c r="I58" s="180"/>
      <c r="J58" s="180">
        <f>'将来負担比率（分子）の構造'!K$50</f>
        <v>2359</v>
      </c>
      <c r="K58" s="180"/>
      <c r="L58" s="180"/>
      <c r="M58" s="180">
        <f>'将来負担比率（分子）の構造'!L$50</f>
        <v>2447</v>
      </c>
      <c r="N58" s="180"/>
      <c r="O58" s="180"/>
      <c r="P58" s="180">
        <f>'将来負担比率（分子）の構造'!M$50</f>
        <v>2378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507</v>
      </c>
      <c r="C62" s="180"/>
      <c r="D62" s="180"/>
      <c r="E62" s="180">
        <f>'将来負担比率（分子）の構造'!J$45</f>
        <v>500</v>
      </c>
      <c r="F62" s="180"/>
      <c r="G62" s="180"/>
      <c r="H62" s="180">
        <f>'将来負担比率（分子）の構造'!K$45</f>
        <v>461</v>
      </c>
      <c r="I62" s="180"/>
      <c r="J62" s="180"/>
      <c r="K62" s="180">
        <f>'将来負担比率（分子）の構造'!L$45</f>
        <v>431</v>
      </c>
      <c r="L62" s="180"/>
      <c r="M62" s="180"/>
      <c r="N62" s="180">
        <f>'将来負担比率（分子）の構造'!M$45</f>
        <v>418</v>
      </c>
      <c r="O62" s="180"/>
      <c r="P62" s="180"/>
    </row>
    <row r="63" spans="1:16" x14ac:dyDescent="0.15">
      <c r="A63" s="180" t="s">
        <v>34</v>
      </c>
      <c r="B63" s="180">
        <f>'将来負担比率（分子）の構造'!I$44</f>
        <v>45</v>
      </c>
      <c r="C63" s="180"/>
      <c r="D63" s="180"/>
      <c r="E63" s="180">
        <f>'将来負担比率（分子）の構造'!J$44</f>
        <v>70</v>
      </c>
      <c r="F63" s="180"/>
      <c r="G63" s="180"/>
      <c r="H63" s="180">
        <f>'将来負担比率（分子）の構造'!K$44</f>
        <v>54</v>
      </c>
      <c r="I63" s="180"/>
      <c r="J63" s="180"/>
      <c r="K63" s="180">
        <f>'将来負担比率（分子）の構造'!L$44</f>
        <v>41</v>
      </c>
      <c r="L63" s="180"/>
      <c r="M63" s="180"/>
      <c r="N63" s="180">
        <f>'将来負担比率（分子）の構造'!M$44</f>
        <v>39</v>
      </c>
      <c r="O63" s="180"/>
      <c r="P63" s="180"/>
    </row>
    <row r="64" spans="1:16" x14ac:dyDescent="0.15">
      <c r="A64" s="180" t="s">
        <v>33</v>
      </c>
      <c r="B64" s="180">
        <f>'将来負担比率（分子）の構造'!I$43</f>
        <v>1534</v>
      </c>
      <c r="C64" s="180"/>
      <c r="D64" s="180"/>
      <c r="E64" s="180">
        <f>'将来負担比率（分子）の構造'!J$43</f>
        <v>1414</v>
      </c>
      <c r="F64" s="180"/>
      <c r="G64" s="180"/>
      <c r="H64" s="180">
        <f>'将来負担比率（分子）の構造'!K$43</f>
        <v>1363</v>
      </c>
      <c r="I64" s="180"/>
      <c r="J64" s="180"/>
      <c r="K64" s="180">
        <f>'将来負担比率（分子）の構造'!L$43</f>
        <v>1268</v>
      </c>
      <c r="L64" s="180"/>
      <c r="M64" s="180"/>
      <c r="N64" s="180">
        <f>'将来負担比率（分子）の構造'!M$43</f>
        <v>1127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3252</v>
      </c>
      <c r="C66" s="180"/>
      <c r="D66" s="180"/>
      <c r="E66" s="180">
        <f>'将来負担比率（分子）の構造'!J$41</f>
        <v>3104</v>
      </c>
      <c r="F66" s="180"/>
      <c r="G66" s="180"/>
      <c r="H66" s="180">
        <f>'将来負担比率（分子）の構造'!K$41</f>
        <v>3319</v>
      </c>
      <c r="I66" s="180"/>
      <c r="J66" s="180"/>
      <c r="K66" s="180">
        <f>'将来負担比率（分子）の構造'!L$41</f>
        <v>3370</v>
      </c>
      <c r="L66" s="180"/>
      <c r="M66" s="180"/>
      <c r="N66" s="180">
        <f>'将来負担比率（分子）の構造'!M$41</f>
        <v>3371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1007</v>
      </c>
      <c r="C72" s="184">
        <f>基金残高に係る経年分析!G55</f>
        <v>990</v>
      </c>
      <c r="D72" s="184">
        <f>基金残高に係る経年分析!H55</f>
        <v>907</v>
      </c>
    </row>
    <row r="73" spans="1:16" x14ac:dyDescent="0.15">
      <c r="A73" s="183" t="s">
        <v>78</v>
      </c>
      <c r="B73" s="184">
        <f>基金残高に係る経年分析!F56</f>
        <v>337</v>
      </c>
      <c r="C73" s="184">
        <f>基金残高に係る経年分析!G56</f>
        <v>337</v>
      </c>
      <c r="D73" s="184">
        <f>基金残高に係る経年分析!H56</f>
        <v>303</v>
      </c>
    </row>
    <row r="74" spans="1:16" x14ac:dyDescent="0.15">
      <c r="A74" s="183" t="s">
        <v>79</v>
      </c>
      <c r="B74" s="184">
        <f>基金残高に係る経年分析!F57</f>
        <v>572</v>
      </c>
      <c r="C74" s="184">
        <f>基金残高に係る経年分析!G57</f>
        <v>583</v>
      </c>
      <c r="D74" s="184">
        <f>基金残高に係る経年分析!H57</f>
        <v>973</v>
      </c>
    </row>
  </sheetData>
  <sheetProtection algorithmName="SHA-512" hashValue="9ZUVDyuWOOWhmVwnNleyY2eIQaYZSXl+Xx+CaAf3fCxLrgwdMIehD1zfgnrgMjxw/6TN/XeGectk0llkJlte7g==" saltValue="w3qmpeTEcUNC02pNukbF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workbookViewId="0">
      <selection activeCell="W40" sqref="W40:AK4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622</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571</v>
      </c>
      <c r="BQ50" s="1309"/>
      <c r="BR50" s="1309"/>
      <c r="BS50" s="1309"/>
      <c r="BT50" s="1309"/>
      <c r="BU50" s="1309"/>
      <c r="BV50" s="1309"/>
      <c r="BW50" s="1309"/>
      <c r="BX50" s="1309" t="s">
        <v>572</v>
      </c>
      <c r="BY50" s="1309"/>
      <c r="BZ50" s="1309"/>
      <c r="CA50" s="1309"/>
      <c r="CB50" s="1309"/>
      <c r="CC50" s="1309"/>
      <c r="CD50" s="1309"/>
      <c r="CE50" s="1309"/>
      <c r="CF50" s="1309" t="s">
        <v>573</v>
      </c>
      <c r="CG50" s="1309"/>
      <c r="CH50" s="1309"/>
      <c r="CI50" s="1309"/>
      <c r="CJ50" s="1309"/>
      <c r="CK50" s="1309"/>
      <c r="CL50" s="1309"/>
      <c r="CM50" s="1309"/>
      <c r="CN50" s="1309" t="s">
        <v>574</v>
      </c>
      <c r="CO50" s="1309"/>
      <c r="CP50" s="1309"/>
      <c r="CQ50" s="1309"/>
      <c r="CR50" s="1309"/>
      <c r="CS50" s="1309"/>
      <c r="CT50" s="1309"/>
      <c r="CU50" s="1309"/>
      <c r="CV50" s="1309" t="s">
        <v>575</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623</v>
      </c>
      <c r="AO51" s="1312"/>
      <c r="AP51" s="1312"/>
      <c r="AQ51" s="1312"/>
      <c r="AR51" s="1312"/>
      <c r="AS51" s="1312"/>
      <c r="AT51" s="1312"/>
      <c r="AU51" s="1312"/>
      <c r="AV51" s="1312"/>
      <c r="AW51" s="1312"/>
      <c r="AX51" s="1312"/>
      <c r="AY51" s="1312"/>
      <c r="AZ51" s="1312"/>
      <c r="BA51" s="1312"/>
      <c r="BB51" s="1312" t="s">
        <v>624</v>
      </c>
      <c r="BC51" s="1312"/>
      <c r="BD51" s="1312"/>
      <c r="BE51" s="1312"/>
      <c r="BF51" s="1312"/>
      <c r="BG51" s="1312"/>
      <c r="BH51" s="1312"/>
      <c r="BI51" s="1312"/>
      <c r="BJ51" s="1312"/>
      <c r="BK51" s="1312"/>
      <c r="BL51" s="1312"/>
      <c r="BM51" s="1312"/>
      <c r="BN51" s="1312"/>
      <c r="BO51" s="1312"/>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0"/>
      <c r="CW51" s="1311"/>
      <c r="CX51" s="1311"/>
      <c r="CY51" s="1311"/>
      <c r="CZ51" s="1311"/>
      <c r="DA51" s="1311"/>
      <c r="DB51" s="1311"/>
      <c r="DC51" s="1311"/>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625</v>
      </c>
      <c r="BC53" s="1312"/>
      <c r="BD53" s="1312"/>
      <c r="BE53" s="1312"/>
      <c r="BF53" s="1312"/>
      <c r="BG53" s="1312"/>
      <c r="BH53" s="1312"/>
      <c r="BI53" s="1312"/>
      <c r="BJ53" s="1312"/>
      <c r="BK53" s="1312"/>
      <c r="BL53" s="1312"/>
      <c r="BM53" s="1312"/>
      <c r="BN53" s="1312"/>
      <c r="BO53" s="1312"/>
      <c r="BP53" s="1310"/>
      <c r="BQ53" s="1311"/>
      <c r="BR53" s="1311"/>
      <c r="BS53" s="1311"/>
      <c r="BT53" s="1311"/>
      <c r="BU53" s="1311"/>
      <c r="BV53" s="1311"/>
      <c r="BW53" s="1311"/>
      <c r="BX53" s="1311">
        <v>47.1</v>
      </c>
      <c r="BY53" s="1311"/>
      <c r="BZ53" s="1311"/>
      <c r="CA53" s="1311"/>
      <c r="CB53" s="1311"/>
      <c r="CC53" s="1311"/>
      <c r="CD53" s="1311"/>
      <c r="CE53" s="1311"/>
      <c r="CF53" s="1311">
        <v>74.8</v>
      </c>
      <c r="CG53" s="1311"/>
      <c r="CH53" s="1311"/>
      <c r="CI53" s="1311"/>
      <c r="CJ53" s="1311"/>
      <c r="CK53" s="1311"/>
      <c r="CL53" s="1311"/>
      <c r="CM53" s="1311"/>
      <c r="CN53" s="1311">
        <v>78.7</v>
      </c>
      <c r="CO53" s="1311"/>
      <c r="CP53" s="1311"/>
      <c r="CQ53" s="1311"/>
      <c r="CR53" s="1311"/>
      <c r="CS53" s="1311"/>
      <c r="CT53" s="1311"/>
      <c r="CU53" s="1311"/>
      <c r="CV53" s="1310"/>
      <c r="CW53" s="1311"/>
      <c r="CX53" s="1311"/>
      <c r="CY53" s="1311"/>
      <c r="CZ53" s="1311"/>
      <c r="DA53" s="1311"/>
      <c r="DB53" s="1311"/>
      <c r="DC53" s="1311"/>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2"/>
      <c r="B55" s="394"/>
      <c r="G55" s="1305"/>
      <c r="H55" s="1305"/>
      <c r="I55" s="1305"/>
      <c r="J55" s="1305"/>
      <c r="K55" s="1322"/>
      <c r="L55" s="1322"/>
      <c r="M55" s="1322"/>
      <c r="N55" s="1322"/>
      <c r="AN55" s="1309" t="s">
        <v>626</v>
      </c>
      <c r="AO55" s="1309"/>
      <c r="AP55" s="1309"/>
      <c r="AQ55" s="1309"/>
      <c r="AR55" s="1309"/>
      <c r="AS55" s="1309"/>
      <c r="AT55" s="1309"/>
      <c r="AU55" s="1309"/>
      <c r="AV55" s="1309"/>
      <c r="AW55" s="1309"/>
      <c r="AX55" s="1309"/>
      <c r="AY55" s="1309"/>
      <c r="AZ55" s="1309"/>
      <c r="BA55" s="1309"/>
      <c r="BB55" s="1312" t="s">
        <v>624</v>
      </c>
      <c r="BC55" s="1312"/>
      <c r="BD55" s="1312"/>
      <c r="BE55" s="1312"/>
      <c r="BF55" s="1312"/>
      <c r="BG55" s="1312"/>
      <c r="BH55" s="1312"/>
      <c r="BI55" s="1312"/>
      <c r="BJ55" s="1312"/>
      <c r="BK55" s="1312"/>
      <c r="BL55" s="1312"/>
      <c r="BM55" s="1312"/>
      <c r="BN55" s="1312"/>
      <c r="BO55" s="1312"/>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0"/>
      <c r="CW55" s="1311"/>
      <c r="CX55" s="1311"/>
      <c r="CY55" s="1311"/>
      <c r="CZ55" s="1311"/>
      <c r="DA55" s="1311"/>
      <c r="DB55" s="1311"/>
      <c r="DC55" s="1311"/>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625</v>
      </c>
      <c r="BC57" s="1312"/>
      <c r="BD57" s="1312"/>
      <c r="BE57" s="1312"/>
      <c r="BF57" s="1312"/>
      <c r="BG57" s="1312"/>
      <c r="BH57" s="1312"/>
      <c r="BI57" s="1312"/>
      <c r="BJ57" s="1312"/>
      <c r="BK57" s="1312"/>
      <c r="BL57" s="1312"/>
      <c r="BM57" s="1312"/>
      <c r="BN57" s="1312"/>
      <c r="BO57" s="1312"/>
      <c r="BP57" s="1310"/>
      <c r="BQ57" s="1311"/>
      <c r="BR57" s="1311"/>
      <c r="BS57" s="1311"/>
      <c r="BT57" s="1311"/>
      <c r="BU57" s="1311"/>
      <c r="BV57" s="1311"/>
      <c r="BW57" s="1311"/>
      <c r="BX57" s="1311">
        <v>54.2</v>
      </c>
      <c r="BY57" s="1311"/>
      <c r="BZ57" s="1311"/>
      <c r="CA57" s="1311"/>
      <c r="CB57" s="1311"/>
      <c r="CC57" s="1311"/>
      <c r="CD57" s="1311"/>
      <c r="CE57" s="1311"/>
      <c r="CF57" s="1311">
        <v>56.3</v>
      </c>
      <c r="CG57" s="1311"/>
      <c r="CH57" s="1311"/>
      <c r="CI57" s="1311"/>
      <c r="CJ57" s="1311"/>
      <c r="CK57" s="1311"/>
      <c r="CL57" s="1311"/>
      <c r="CM57" s="1311"/>
      <c r="CN57" s="1311">
        <v>57.6</v>
      </c>
      <c r="CO57" s="1311"/>
      <c r="CP57" s="1311"/>
      <c r="CQ57" s="1311"/>
      <c r="CR57" s="1311"/>
      <c r="CS57" s="1311"/>
      <c r="CT57" s="1311"/>
      <c r="CU57" s="1311"/>
      <c r="CV57" s="1310"/>
      <c r="CW57" s="1311"/>
      <c r="CX57" s="1311"/>
      <c r="CY57" s="1311"/>
      <c r="CZ57" s="1311"/>
      <c r="DA57" s="1311"/>
      <c r="DB57" s="1311"/>
      <c r="DC57" s="1311"/>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627</v>
      </c>
    </row>
    <row r="64" spans="1:109" x14ac:dyDescent="0.15">
      <c r="B64" s="394"/>
      <c r="G64" s="401"/>
      <c r="I64" s="414"/>
      <c r="J64" s="414"/>
      <c r="K64" s="414"/>
      <c r="L64" s="414"/>
      <c r="M64" s="414"/>
      <c r="N64" s="415"/>
      <c r="AM64" s="401"/>
      <c r="AN64" s="401" t="s">
        <v>620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s="387" customFormat="1" x14ac:dyDescent="0.15">
      <c r="B65" s="394"/>
      <c r="AN65" s="1313" t="s">
        <v>628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s="387" customFormat="1"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s="387" customFormat="1"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s="387" customFormat="1"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s="387" customFormat="1"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s="387" customFormat="1"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s="387" customFormat="1" x14ac:dyDescent="0.15">
      <c r="B71" s="394"/>
      <c r="G71" s="419"/>
      <c r="I71" s="420"/>
      <c r="J71" s="417"/>
      <c r="K71" s="417"/>
      <c r="L71" s="418"/>
      <c r="M71" s="417"/>
      <c r="N71" s="418"/>
      <c r="AM71" s="419"/>
      <c r="AN71" s="387" t="s">
        <v>622</v>
      </c>
    </row>
    <row r="72" spans="2:107" s="387" customFormat="1"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571</v>
      </c>
      <c r="BQ72" s="1309"/>
      <c r="BR72" s="1309"/>
      <c r="BS72" s="1309"/>
      <c r="BT72" s="1309"/>
      <c r="BU72" s="1309"/>
      <c r="BV72" s="1309"/>
      <c r="BW72" s="1309"/>
      <c r="BX72" s="1309" t="s">
        <v>572</v>
      </c>
      <c r="BY72" s="1309"/>
      <c r="BZ72" s="1309"/>
      <c r="CA72" s="1309"/>
      <c r="CB72" s="1309"/>
      <c r="CC72" s="1309"/>
      <c r="CD72" s="1309"/>
      <c r="CE72" s="1309"/>
      <c r="CF72" s="1309" t="s">
        <v>573</v>
      </c>
      <c r="CG72" s="1309"/>
      <c r="CH72" s="1309"/>
      <c r="CI72" s="1309"/>
      <c r="CJ72" s="1309"/>
      <c r="CK72" s="1309"/>
      <c r="CL72" s="1309"/>
      <c r="CM72" s="1309"/>
      <c r="CN72" s="1309" t="s">
        <v>574</v>
      </c>
      <c r="CO72" s="1309"/>
      <c r="CP72" s="1309"/>
      <c r="CQ72" s="1309"/>
      <c r="CR72" s="1309"/>
      <c r="CS72" s="1309"/>
      <c r="CT72" s="1309"/>
      <c r="CU72" s="1309"/>
      <c r="CV72" s="1309" t="s">
        <v>575</v>
      </c>
      <c r="CW72" s="1309"/>
      <c r="CX72" s="1309"/>
      <c r="CY72" s="1309"/>
      <c r="CZ72" s="1309"/>
      <c r="DA72" s="1309"/>
      <c r="DB72" s="1309"/>
      <c r="DC72" s="1309"/>
    </row>
    <row r="73" spans="2:107" s="387" customFormat="1" x14ac:dyDescent="0.15">
      <c r="B73" s="394"/>
      <c r="G73" s="1323"/>
      <c r="H73" s="1323"/>
      <c r="I73" s="1323"/>
      <c r="J73" s="1323"/>
      <c r="K73" s="1326"/>
      <c r="L73" s="1326"/>
      <c r="M73" s="1326"/>
      <c r="N73" s="1326"/>
      <c r="AM73" s="403"/>
      <c r="AN73" s="1312" t="s">
        <v>623</v>
      </c>
      <c r="AO73" s="1312"/>
      <c r="AP73" s="1312"/>
      <c r="AQ73" s="1312"/>
      <c r="AR73" s="1312"/>
      <c r="AS73" s="1312"/>
      <c r="AT73" s="1312"/>
      <c r="AU73" s="1312"/>
      <c r="AV73" s="1312"/>
      <c r="AW73" s="1312"/>
      <c r="AX73" s="1312"/>
      <c r="AY73" s="1312"/>
      <c r="AZ73" s="1312"/>
      <c r="BA73" s="1312"/>
      <c r="BB73" s="1312" t="s">
        <v>624</v>
      </c>
      <c r="BC73" s="1312"/>
      <c r="BD73" s="1312"/>
      <c r="BE73" s="1312"/>
      <c r="BF73" s="1312"/>
      <c r="BG73" s="1312"/>
      <c r="BH73" s="1312"/>
      <c r="BI73" s="1312"/>
      <c r="BJ73" s="1312"/>
      <c r="BK73" s="1312"/>
      <c r="BL73" s="1312"/>
      <c r="BM73" s="1312"/>
      <c r="BN73" s="1312"/>
      <c r="BO73" s="1312"/>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s="387" customFormat="1"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s="387" customFormat="1"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629</v>
      </c>
      <c r="BC75" s="1312"/>
      <c r="BD75" s="1312"/>
      <c r="BE75" s="1312"/>
      <c r="BF75" s="1312"/>
      <c r="BG75" s="1312"/>
      <c r="BH75" s="1312"/>
      <c r="BI75" s="1312"/>
      <c r="BJ75" s="1312"/>
      <c r="BK75" s="1312"/>
      <c r="BL75" s="1312"/>
      <c r="BM75" s="1312"/>
      <c r="BN75" s="1312"/>
      <c r="BO75" s="1312"/>
      <c r="BP75" s="1311">
        <v>7.9</v>
      </c>
      <c r="BQ75" s="1311"/>
      <c r="BR75" s="1311"/>
      <c r="BS75" s="1311"/>
      <c r="BT75" s="1311"/>
      <c r="BU75" s="1311"/>
      <c r="BV75" s="1311"/>
      <c r="BW75" s="1311"/>
      <c r="BX75" s="1311">
        <v>9.6</v>
      </c>
      <c r="BY75" s="1311"/>
      <c r="BZ75" s="1311"/>
      <c r="CA75" s="1311"/>
      <c r="CB75" s="1311"/>
      <c r="CC75" s="1311"/>
      <c r="CD75" s="1311"/>
      <c r="CE75" s="1311"/>
      <c r="CF75" s="1311">
        <v>9.4</v>
      </c>
      <c r="CG75" s="1311"/>
      <c r="CH75" s="1311"/>
      <c r="CI75" s="1311"/>
      <c r="CJ75" s="1311"/>
      <c r="CK75" s="1311"/>
      <c r="CL75" s="1311"/>
      <c r="CM75" s="1311"/>
      <c r="CN75" s="1311">
        <v>9.1999999999999993</v>
      </c>
      <c r="CO75" s="1311"/>
      <c r="CP75" s="1311"/>
      <c r="CQ75" s="1311"/>
      <c r="CR75" s="1311"/>
      <c r="CS75" s="1311"/>
      <c r="CT75" s="1311"/>
      <c r="CU75" s="1311"/>
      <c r="CV75" s="1311">
        <v>9.6999999999999993</v>
      </c>
      <c r="CW75" s="1311"/>
      <c r="CX75" s="1311"/>
      <c r="CY75" s="1311"/>
      <c r="CZ75" s="1311"/>
      <c r="DA75" s="1311"/>
      <c r="DB75" s="1311"/>
      <c r="DC75" s="1311"/>
    </row>
    <row r="76" spans="2:107" s="387" customFormat="1"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s="387" customFormat="1" x14ac:dyDescent="0.15">
      <c r="B77" s="394"/>
      <c r="G77" s="1305"/>
      <c r="H77" s="1305"/>
      <c r="I77" s="1305"/>
      <c r="J77" s="1305"/>
      <c r="K77" s="1326"/>
      <c r="L77" s="1326"/>
      <c r="M77" s="1326"/>
      <c r="N77" s="1326"/>
      <c r="AN77" s="1309" t="s">
        <v>626</v>
      </c>
      <c r="AO77" s="1309"/>
      <c r="AP77" s="1309"/>
      <c r="AQ77" s="1309"/>
      <c r="AR77" s="1309"/>
      <c r="AS77" s="1309"/>
      <c r="AT77" s="1309"/>
      <c r="AU77" s="1309"/>
      <c r="AV77" s="1309"/>
      <c r="AW77" s="1309"/>
      <c r="AX77" s="1309"/>
      <c r="AY77" s="1309"/>
      <c r="AZ77" s="1309"/>
      <c r="BA77" s="1309"/>
      <c r="BB77" s="1312" t="s">
        <v>624</v>
      </c>
      <c r="BC77" s="1312"/>
      <c r="BD77" s="1312"/>
      <c r="BE77" s="1312"/>
      <c r="BF77" s="1312"/>
      <c r="BG77" s="1312"/>
      <c r="BH77" s="1312"/>
      <c r="BI77" s="1312"/>
      <c r="BJ77" s="1312"/>
      <c r="BK77" s="1312"/>
      <c r="BL77" s="1312"/>
      <c r="BM77" s="1312"/>
      <c r="BN77" s="1312"/>
      <c r="BO77" s="1312"/>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s="387" customFormat="1"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s="387" customFormat="1"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629</v>
      </c>
      <c r="BC79" s="1312"/>
      <c r="BD79" s="1312"/>
      <c r="BE79" s="1312"/>
      <c r="BF79" s="1312"/>
      <c r="BG79" s="1312"/>
      <c r="BH79" s="1312"/>
      <c r="BI79" s="1312"/>
      <c r="BJ79" s="1312"/>
      <c r="BK79" s="1312"/>
      <c r="BL79" s="1312"/>
      <c r="BM79" s="1312"/>
      <c r="BN79" s="1312"/>
      <c r="BO79" s="1312"/>
      <c r="BP79" s="1311">
        <v>8.1999999999999993</v>
      </c>
      <c r="BQ79" s="1311"/>
      <c r="BR79" s="1311"/>
      <c r="BS79" s="1311"/>
      <c r="BT79" s="1311"/>
      <c r="BU79" s="1311"/>
      <c r="BV79" s="1311"/>
      <c r="BW79" s="1311"/>
      <c r="BX79" s="1311">
        <v>7.8</v>
      </c>
      <c r="BY79" s="1311"/>
      <c r="BZ79" s="1311"/>
      <c r="CA79" s="1311"/>
      <c r="CB79" s="1311"/>
      <c r="CC79" s="1311"/>
      <c r="CD79" s="1311"/>
      <c r="CE79" s="1311"/>
      <c r="CF79" s="1311">
        <v>7.4</v>
      </c>
      <c r="CG79" s="1311"/>
      <c r="CH79" s="1311"/>
      <c r="CI79" s="1311"/>
      <c r="CJ79" s="1311"/>
      <c r="CK79" s="1311"/>
      <c r="CL79" s="1311"/>
      <c r="CM79" s="1311"/>
      <c r="CN79" s="1311">
        <v>7.1</v>
      </c>
      <c r="CO79" s="1311"/>
      <c r="CP79" s="1311"/>
      <c r="CQ79" s="1311"/>
      <c r="CR79" s="1311"/>
      <c r="CS79" s="1311"/>
      <c r="CT79" s="1311"/>
      <c r="CU79" s="1311"/>
      <c r="CV79" s="1311">
        <v>7.1</v>
      </c>
      <c r="CW79" s="1311"/>
      <c r="CX79" s="1311"/>
      <c r="CY79" s="1311"/>
      <c r="CZ79" s="1311"/>
      <c r="DA79" s="1311"/>
      <c r="DB79" s="1311"/>
      <c r="DC79" s="1311"/>
    </row>
    <row r="80" spans="2:107" s="387" customFormat="1"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s="387" customFormat="1" ht="13.5" hidden="1" customHeight="1" x14ac:dyDescent="0.15"/>
    <row r="162" s="387" customFormat="1" ht="13.5" hidden="1" customHeight="1" x14ac:dyDescent="0.15"/>
    <row r="163" s="387" customFormat="1" ht="13.5" hidden="1" customHeight="1" x14ac:dyDescent="0.15"/>
    <row r="164" s="387" customFormat="1" ht="13.5" hidden="1" customHeight="1" x14ac:dyDescent="0.15"/>
    <row r="165" s="387" customFormat="1" ht="13.5" hidden="1" customHeight="1" x14ac:dyDescent="0.15"/>
    <row r="166" s="387" customFormat="1" ht="13.5" hidden="1" customHeight="1" x14ac:dyDescent="0.15"/>
    <row r="167" s="387" customFormat="1" ht="13.5" hidden="1" customHeight="1" x14ac:dyDescent="0.15"/>
    <row r="168" s="387" customFormat="1" ht="13.5" hidden="1" customHeight="1" x14ac:dyDescent="0.15"/>
    <row r="169" s="387" customFormat="1" ht="13.5" hidden="1" customHeight="1" x14ac:dyDescent="0.15"/>
    <row r="170" s="387" customFormat="1" ht="13.5" hidden="1" customHeight="1" x14ac:dyDescent="0.15"/>
    <row r="171" s="387" customFormat="1" ht="13.5" hidden="1" customHeight="1" x14ac:dyDescent="0.15"/>
    <row r="172" s="387" customFormat="1" ht="13.5" hidden="1" customHeight="1" x14ac:dyDescent="0.15"/>
    <row r="173" s="387" customFormat="1" ht="13.5" hidden="1" customHeight="1" x14ac:dyDescent="0.15"/>
    <row r="174" s="387" customFormat="1" ht="13.5" hidden="1" customHeight="1" x14ac:dyDescent="0.15"/>
    <row r="175" s="387" customFormat="1" ht="13.5" hidden="1" customHeight="1" x14ac:dyDescent="0.15"/>
    <row r="176" s="387" customFormat="1" ht="13.5" hidden="1" customHeight="1" x14ac:dyDescent="0.15"/>
    <row r="177" s="387" customFormat="1" ht="13.5" hidden="1" customHeight="1" x14ac:dyDescent="0.15"/>
    <row r="178" s="387" customFormat="1" ht="13.5" hidden="1" customHeight="1" x14ac:dyDescent="0.15"/>
    <row r="179" s="387" customFormat="1" ht="13.5" hidden="1" customHeight="1" x14ac:dyDescent="0.15"/>
    <row r="180" s="387" customFormat="1" ht="13.5" hidden="1" customHeight="1" x14ac:dyDescent="0.15"/>
    <row r="181" s="387" customFormat="1" ht="13.5" hidden="1" customHeight="1" x14ac:dyDescent="0.15"/>
    <row r="182" s="387" customFormat="1" ht="13.5" hidden="1" customHeight="1" x14ac:dyDescent="0.15"/>
    <row r="183" s="387" customFormat="1" ht="13.5" hidden="1" customHeight="1" x14ac:dyDescent="0.15"/>
    <row r="184" s="387" customFormat="1" ht="13.5" hidden="1" customHeight="1" x14ac:dyDescent="0.15"/>
    <row r="185" s="387" customFormat="1" ht="13.5" hidden="1" customHeight="1" x14ac:dyDescent="0.15"/>
    <row r="186" s="387" customFormat="1" ht="13.5" hidden="1" customHeight="1" x14ac:dyDescent="0.15"/>
    <row r="187" s="387" customFormat="1" ht="13.5" hidden="1" customHeight="1" x14ac:dyDescent="0.15"/>
    <row r="188" s="387" customFormat="1" ht="13.5" hidden="1" customHeight="1" x14ac:dyDescent="0.15"/>
    <row r="189" s="387" customFormat="1" ht="13.5" hidden="1" customHeight="1" x14ac:dyDescent="0.15"/>
    <row r="190" s="387" customFormat="1" ht="13.5" hidden="1" customHeight="1" x14ac:dyDescent="0.15"/>
    <row r="191" s="387" customFormat="1" ht="13.5" hidden="1" customHeight="1" x14ac:dyDescent="0.15"/>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scale="4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workbookViewId="0">
      <selection activeCell="W40" sqref="W40:AK4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s="290" customFormat="1" ht="13.5" customHeight="1" x14ac:dyDescent="0.15"/>
    <row r="2" spans="2:34" s="290" customFormat="1" x14ac:dyDescent="0.15">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x14ac:dyDescent="0.15">
      <c r="B3" s="291"/>
      <c r="T3" s="291"/>
    </row>
    <row r="4" spans="2:34" s="290" customFormat="1" x14ac:dyDescent="0.15">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x14ac:dyDescent="0.15">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x14ac:dyDescent="0.1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x14ac:dyDescent="0.1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x14ac:dyDescent="0.1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x14ac:dyDescent="0.1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x14ac:dyDescent="0.1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x14ac:dyDescent="0.1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x14ac:dyDescent="0.1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x14ac:dyDescent="0.1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x14ac:dyDescent="0.1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x14ac:dyDescent="0.1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x14ac:dyDescent="0.1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x14ac:dyDescent="0.15">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x14ac:dyDescent="0.15">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x14ac:dyDescent="0.15">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x14ac:dyDescent="0.15">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x14ac:dyDescent="0.15">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x14ac:dyDescent="0.15">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x14ac:dyDescent="0.15">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x14ac:dyDescent="0.15">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x14ac:dyDescent="0.15">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x14ac:dyDescent="0.15">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x14ac:dyDescent="0.15">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x14ac:dyDescent="0.15">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x14ac:dyDescent="0.15">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x14ac:dyDescent="0.15">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x14ac:dyDescent="0.15">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x14ac:dyDescent="0.15">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x14ac:dyDescent="0.15">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x14ac:dyDescent="0.15">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x14ac:dyDescent="0.15">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x14ac:dyDescent="0.15">
      <c r="B36" s="291"/>
      <c r="C36" s="291"/>
      <c r="D36" s="291"/>
      <c r="E36" s="291"/>
      <c r="F36" s="291"/>
      <c r="G36" s="291"/>
      <c r="I36" s="291"/>
      <c r="L36" s="291"/>
      <c r="N36" s="291"/>
      <c r="O36" s="291"/>
      <c r="P36" s="291"/>
      <c r="Q36" s="291"/>
      <c r="R36" s="291"/>
      <c r="S36" s="291"/>
      <c r="T36" s="291"/>
      <c r="U36" s="291"/>
      <c r="V36" s="291"/>
      <c r="W36" s="291"/>
      <c r="X36" s="291"/>
    </row>
    <row r="37" spans="2:34" s="290" customFormat="1" x14ac:dyDescent="0.1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x14ac:dyDescent="0.1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x14ac:dyDescent="0.1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x14ac:dyDescent="0.15">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x14ac:dyDescent="0.15">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x14ac:dyDescent="0.15">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x14ac:dyDescent="0.15">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x14ac:dyDescent="0.1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x14ac:dyDescent="0.15">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x14ac:dyDescent="0.15">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x14ac:dyDescent="0.15">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x14ac:dyDescent="0.15">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x14ac:dyDescent="0.15">
      <c r="AB49" s="291"/>
      <c r="AC49" s="291"/>
      <c r="AD49" s="291"/>
      <c r="AE49" s="291"/>
      <c r="AF49" s="291"/>
      <c r="AG49" s="291"/>
      <c r="AH49" s="291"/>
    </row>
    <row r="50" spans="28:34" s="290" customFormat="1" x14ac:dyDescent="0.15">
      <c r="AB50" s="291"/>
      <c r="AC50" s="291"/>
      <c r="AD50" s="291"/>
    </row>
    <row r="51" spans="28:34" s="290" customFormat="1" x14ac:dyDescent="0.15">
      <c r="AB51" s="291"/>
    </row>
    <row r="52" spans="28:34" s="290" customFormat="1" x14ac:dyDescent="0.15">
      <c r="AB52" s="291"/>
      <c r="AC52" s="291"/>
      <c r="AD52" s="291"/>
      <c r="AE52" s="291"/>
      <c r="AF52" s="291"/>
      <c r="AG52" s="291"/>
      <c r="AH52" s="291"/>
    </row>
    <row r="53" spans="28:34" s="290" customFormat="1" x14ac:dyDescent="0.15">
      <c r="AB53" s="291"/>
      <c r="AC53" s="291"/>
      <c r="AD53" s="291"/>
      <c r="AE53" s="291"/>
    </row>
    <row r="54" spans="28:34" s="290" customFormat="1" x14ac:dyDescent="0.15">
      <c r="AB54" s="291"/>
      <c r="AC54" s="291"/>
      <c r="AD54" s="291"/>
      <c r="AE54" s="291"/>
      <c r="AF54" s="291"/>
      <c r="AG54" s="291"/>
    </row>
    <row r="55" spans="28:34" s="290" customFormat="1" x14ac:dyDescent="0.15">
      <c r="AB55" s="291"/>
      <c r="AC55" s="291"/>
      <c r="AD55" s="291"/>
      <c r="AE55" s="291"/>
      <c r="AF55" s="291"/>
      <c r="AG55" s="291"/>
      <c r="AH55" s="291"/>
    </row>
    <row r="56" spans="28:34" s="290" customFormat="1" x14ac:dyDescent="0.15"/>
    <row r="57" spans="28:34" s="290" customFormat="1" x14ac:dyDescent="0.15">
      <c r="AB57" s="291"/>
      <c r="AC57" s="291"/>
      <c r="AD57" s="291"/>
      <c r="AE57" s="291"/>
      <c r="AF57" s="291"/>
      <c r="AG57" s="291"/>
    </row>
    <row r="58" spans="28:34" s="290" customFormat="1" x14ac:dyDescent="0.15">
      <c r="AB58" s="291"/>
      <c r="AC58" s="291"/>
      <c r="AD58" s="291"/>
      <c r="AE58" s="291"/>
      <c r="AF58" s="291"/>
      <c r="AG58" s="291"/>
    </row>
    <row r="59" spans="28:34" s="290" customFormat="1" x14ac:dyDescent="0.15">
      <c r="AB59" s="291"/>
      <c r="AC59" s="291"/>
      <c r="AD59" s="291"/>
      <c r="AE59" s="291"/>
      <c r="AF59" s="291"/>
      <c r="AG59" s="291"/>
      <c r="AH59" s="291"/>
    </row>
    <row r="60" spans="28:34" s="290" customFormat="1" x14ac:dyDescent="0.15">
      <c r="AB60" s="291"/>
      <c r="AC60" s="291"/>
      <c r="AD60" s="291"/>
      <c r="AE60" s="291"/>
      <c r="AF60" s="291"/>
      <c r="AG60" s="291"/>
      <c r="AH60" s="291"/>
    </row>
    <row r="61" spans="28:34" s="290" customFormat="1" x14ac:dyDescent="0.15">
      <c r="AB61" s="291"/>
      <c r="AC61" s="291"/>
      <c r="AD61" s="291"/>
      <c r="AE61" s="291"/>
      <c r="AF61" s="291"/>
      <c r="AG61" s="291"/>
      <c r="AH61" s="291"/>
    </row>
    <row r="62" spans="28:34" s="290" customFormat="1" x14ac:dyDescent="0.15">
      <c r="AB62" s="291"/>
      <c r="AC62" s="291"/>
      <c r="AD62" s="291"/>
      <c r="AE62" s="291"/>
      <c r="AF62" s="291"/>
      <c r="AG62" s="291"/>
      <c r="AH62" s="291"/>
    </row>
    <row r="63" spans="28:34" s="290" customFormat="1" x14ac:dyDescent="0.15">
      <c r="AB63" s="291"/>
      <c r="AC63" s="291"/>
      <c r="AD63" s="291"/>
      <c r="AE63" s="291"/>
      <c r="AF63" s="291"/>
      <c r="AG63" s="291"/>
    </row>
    <row r="64" spans="28:34" s="290" customFormat="1" x14ac:dyDescent="0.15">
      <c r="AB64" s="291"/>
      <c r="AC64" s="291"/>
      <c r="AD64" s="291"/>
      <c r="AE64" s="291"/>
      <c r="AF64" s="291"/>
    </row>
    <row r="65" spans="28:34" s="290" customFormat="1" x14ac:dyDescent="0.15">
      <c r="AB65" s="291"/>
      <c r="AC65" s="291"/>
      <c r="AD65" s="291"/>
      <c r="AE65" s="291"/>
      <c r="AF65" s="291"/>
      <c r="AG65" s="291"/>
      <c r="AH65" s="291"/>
    </row>
    <row r="66" spans="28:34" s="290" customFormat="1" x14ac:dyDescent="0.15">
      <c r="AB66" s="291"/>
      <c r="AC66" s="291"/>
      <c r="AD66" s="291"/>
      <c r="AE66" s="291"/>
      <c r="AF66" s="291"/>
      <c r="AG66" s="291"/>
      <c r="AH66" s="291"/>
    </row>
    <row r="67" spans="28:34" s="290" customFormat="1" x14ac:dyDescent="0.15">
      <c r="AB67" s="291"/>
      <c r="AC67" s="291"/>
      <c r="AD67" s="291"/>
      <c r="AE67" s="291"/>
      <c r="AF67" s="291"/>
      <c r="AG67" s="291"/>
      <c r="AH67" s="291"/>
    </row>
    <row r="68" spans="28:34" s="290" customFormat="1" x14ac:dyDescent="0.15"/>
    <row r="69" spans="28:34" s="290" customFormat="1" x14ac:dyDescent="0.15">
      <c r="AB69" s="291"/>
      <c r="AC69" s="291"/>
      <c r="AD69" s="291"/>
      <c r="AE69" s="291"/>
    </row>
    <row r="70" spans="28:34" s="290" customFormat="1" x14ac:dyDescent="0.15">
      <c r="AB70" s="291"/>
      <c r="AC70" s="291"/>
      <c r="AD70" s="291"/>
      <c r="AE70" s="291"/>
      <c r="AF70" s="291"/>
      <c r="AG70" s="291"/>
      <c r="AH70" s="291"/>
    </row>
    <row r="71" spans="28:34" s="290" customFormat="1" x14ac:dyDescent="0.15">
      <c r="AB71" s="291"/>
      <c r="AC71" s="291"/>
      <c r="AD71" s="291"/>
      <c r="AE71" s="291"/>
      <c r="AF71" s="291"/>
      <c r="AG71" s="291"/>
      <c r="AH71" s="291"/>
    </row>
    <row r="72" spans="28:34" s="290" customFormat="1" x14ac:dyDescent="0.15">
      <c r="AB72" s="291"/>
      <c r="AC72" s="291"/>
      <c r="AD72" s="291"/>
      <c r="AE72" s="291"/>
      <c r="AF72" s="291"/>
      <c r="AG72" s="291"/>
      <c r="AH72" s="291"/>
    </row>
    <row r="73" spans="28:34" s="290" customFormat="1" x14ac:dyDescent="0.15">
      <c r="AB73" s="291"/>
      <c r="AC73" s="291"/>
      <c r="AD73" s="291"/>
      <c r="AE73" s="291"/>
      <c r="AF73" s="291"/>
      <c r="AG73" s="291"/>
      <c r="AH73" s="291"/>
    </row>
    <row r="74" spans="28:34" s="290" customFormat="1" x14ac:dyDescent="0.15">
      <c r="AB74" s="291"/>
      <c r="AC74" s="291"/>
      <c r="AD74" s="291"/>
      <c r="AE74" s="291"/>
      <c r="AF74" s="291"/>
      <c r="AG74" s="291"/>
      <c r="AH74" s="291"/>
    </row>
    <row r="75" spans="28:34" s="290" customFormat="1" x14ac:dyDescent="0.15">
      <c r="AB75" s="291"/>
      <c r="AC75" s="291"/>
      <c r="AD75" s="291"/>
      <c r="AE75" s="291"/>
      <c r="AF75" s="291"/>
      <c r="AG75" s="291"/>
    </row>
    <row r="76" spans="28:34" s="290" customFormat="1" x14ac:dyDescent="0.15">
      <c r="AB76" s="291"/>
      <c r="AC76" s="291"/>
      <c r="AD76" s="291"/>
      <c r="AE76" s="291"/>
    </row>
    <row r="77" spans="28:34" s="290" customFormat="1" x14ac:dyDescent="0.15">
      <c r="AB77" s="291"/>
      <c r="AC77" s="291"/>
      <c r="AD77" s="291"/>
      <c r="AE77" s="291"/>
      <c r="AF77" s="291"/>
    </row>
    <row r="78" spans="28:34" s="290" customFormat="1" x14ac:dyDescent="0.15">
      <c r="AB78" s="291"/>
      <c r="AC78" s="291"/>
      <c r="AD78" s="291"/>
      <c r="AE78" s="291"/>
      <c r="AF78" s="291"/>
      <c r="AG78" s="291"/>
      <c r="AH78" s="291"/>
    </row>
    <row r="79" spans="28:34" s="290" customFormat="1" x14ac:dyDescent="0.15">
      <c r="AB79" s="291"/>
      <c r="AC79" s="291"/>
      <c r="AD79" s="291"/>
      <c r="AE79" s="291"/>
      <c r="AF79" s="291"/>
      <c r="AG79" s="291"/>
      <c r="AH79" s="291"/>
    </row>
    <row r="80" spans="28:34" s="290" customFormat="1" x14ac:dyDescent="0.15">
      <c r="AB80" s="291"/>
      <c r="AC80" s="291"/>
      <c r="AD80" s="291"/>
      <c r="AE80" s="291"/>
      <c r="AF80" s="291"/>
      <c r="AG80" s="291"/>
      <c r="AH80" s="291"/>
    </row>
    <row r="81" spans="25:34" s="290" customFormat="1" x14ac:dyDescent="0.15">
      <c r="Y81" s="291"/>
      <c r="Z81" s="291"/>
      <c r="AA81" s="291"/>
      <c r="AB81" s="291"/>
      <c r="AC81" s="291"/>
      <c r="AD81" s="291"/>
      <c r="AE81" s="291"/>
      <c r="AF81" s="291"/>
      <c r="AG81" s="291"/>
      <c r="AH81" s="291"/>
    </row>
    <row r="82" spans="25:34" s="290" customFormat="1" x14ac:dyDescent="0.15">
      <c r="Z82" s="291"/>
      <c r="AA82" s="291"/>
      <c r="AB82" s="291"/>
      <c r="AC82" s="291"/>
      <c r="AD82" s="291"/>
      <c r="AE82" s="291"/>
      <c r="AF82" s="291"/>
      <c r="AG82" s="291"/>
      <c r="AH82" s="291"/>
    </row>
    <row r="83" spans="25:34" s="290" customFormat="1" x14ac:dyDescent="0.15"/>
    <row r="84" spans="25:34" s="290" customFormat="1" x14ac:dyDescent="0.15">
      <c r="Y84" s="291"/>
      <c r="Z84" s="291"/>
      <c r="AA84" s="291"/>
      <c r="AB84" s="291"/>
      <c r="AC84" s="291"/>
      <c r="AD84" s="291"/>
      <c r="AE84" s="291"/>
      <c r="AF84" s="291"/>
      <c r="AG84" s="291"/>
      <c r="AH84" s="291"/>
    </row>
    <row r="85" spans="25:34" s="290" customFormat="1" x14ac:dyDescent="0.15">
      <c r="Y85" s="291"/>
      <c r="Z85" s="291"/>
      <c r="AA85" s="291"/>
      <c r="AB85" s="291"/>
      <c r="AC85" s="291"/>
      <c r="AD85" s="291"/>
      <c r="AE85" s="291"/>
      <c r="AF85" s="291"/>
      <c r="AG85" s="291"/>
      <c r="AH85" s="291"/>
    </row>
    <row r="86" spans="25:34" s="290" customFormat="1" x14ac:dyDescent="0.15">
      <c r="Y86" s="291"/>
      <c r="Z86" s="291"/>
      <c r="AA86" s="291"/>
      <c r="AB86" s="291"/>
      <c r="AC86" s="291"/>
      <c r="AD86" s="291"/>
      <c r="AE86" s="291"/>
      <c r="AF86" s="291"/>
      <c r="AG86" s="291"/>
      <c r="AH86" s="291"/>
    </row>
    <row r="87" spans="25:34" s="290" customFormat="1" x14ac:dyDescent="0.15">
      <c r="Y87" s="291"/>
      <c r="Z87" s="291"/>
      <c r="AA87" s="291"/>
      <c r="AB87" s="291"/>
      <c r="AC87" s="291"/>
      <c r="AD87" s="291"/>
      <c r="AE87" s="291"/>
      <c r="AF87" s="291"/>
      <c r="AG87" s="291"/>
      <c r="AH87" s="291"/>
    </row>
    <row r="88" spans="25:34" s="290" customFormat="1" x14ac:dyDescent="0.15">
      <c r="Y88" s="291"/>
      <c r="Z88" s="291"/>
      <c r="AA88" s="291"/>
      <c r="AB88" s="291"/>
      <c r="AC88" s="291"/>
      <c r="AD88" s="291"/>
      <c r="AE88" s="291"/>
      <c r="AF88" s="291"/>
      <c r="AG88" s="291"/>
    </row>
    <row r="89" spans="25:34" s="290" customFormat="1" x14ac:dyDescent="0.15">
      <c r="Y89" s="291"/>
      <c r="Z89" s="291"/>
      <c r="AA89" s="291"/>
      <c r="AB89" s="291"/>
      <c r="AC89" s="291"/>
      <c r="AD89" s="291"/>
      <c r="AE89" s="291"/>
      <c r="AF89" s="291"/>
      <c r="AG89" s="291"/>
      <c r="AH89" s="291"/>
    </row>
    <row r="90" spans="25:34" s="290" customFormat="1" x14ac:dyDescent="0.15">
      <c r="Y90" s="291"/>
      <c r="Z90" s="291"/>
      <c r="AA90" s="291"/>
      <c r="AB90" s="291"/>
      <c r="AC90" s="291"/>
      <c r="AD90" s="291"/>
      <c r="AE90" s="291"/>
      <c r="AF90" s="291"/>
      <c r="AG90" s="291"/>
      <c r="AH90" s="291"/>
    </row>
    <row r="91" spans="25:34" s="290" customFormat="1" x14ac:dyDescent="0.15">
      <c r="Y91" s="291"/>
      <c r="Z91" s="291"/>
      <c r="AA91" s="291"/>
      <c r="AB91" s="291"/>
      <c r="AC91" s="291"/>
      <c r="AD91" s="291"/>
      <c r="AE91" s="291"/>
      <c r="AF91" s="291"/>
      <c r="AG91" s="291"/>
      <c r="AH91" s="291"/>
    </row>
    <row r="92" spans="25:34" s="290" customFormat="1" ht="13.5" customHeight="1" x14ac:dyDescent="0.15">
      <c r="Y92" s="291"/>
      <c r="Z92" s="291"/>
      <c r="AA92" s="291"/>
      <c r="AB92" s="291"/>
      <c r="AC92" s="291"/>
      <c r="AD92" s="291"/>
      <c r="AE92" s="291"/>
      <c r="AF92" s="291"/>
      <c r="AG92" s="291"/>
      <c r="AH92" s="291"/>
    </row>
    <row r="93" spans="25:34" s="290" customFormat="1" ht="13.5" customHeight="1" x14ac:dyDescent="0.15">
      <c r="Y93" s="291"/>
      <c r="Z93" s="291"/>
      <c r="AA93" s="291"/>
      <c r="AB93" s="291"/>
      <c r="AC93" s="291"/>
      <c r="AD93" s="291"/>
      <c r="AE93" s="291"/>
      <c r="AF93" s="291"/>
      <c r="AG93" s="291"/>
      <c r="AH93" s="291"/>
    </row>
    <row r="94" spans="25:34" s="290" customFormat="1" ht="13.5" customHeight="1" x14ac:dyDescent="0.15">
      <c r="Y94" s="291"/>
      <c r="Z94" s="291"/>
      <c r="AA94" s="291"/>
      <c r="AB94" s="291"/>
      <c r="AC94" s="291"/>
      <c r="AD94" s="291"/>
      <c r="AE94" s="291"/>
    </row>
    <row r="95" spans="25:34" s="290" customFormat="1" ht="13.5" customHeight="1" x14ac:dyDescent="0.15">
      <c r="Y95" s="291"/>
      <c r="Z95" s="291"/>
      <c r="AA95" s="291"/>
      <c r="AB95" s="291"/>
      <c r="AC95" s="291"/>
      <c r="AD95" s="291"/>
      <c r="AE95" s="291"/>
      <c r="AF95" s="291"/>
      <c r="AG95" s="291"/>
    </row>
    <row r="96" spans="25:34" s="290" customFormat="1" ht="13.5" customHeight="1" x14ac:dyDescent="0.15">
      <c r="Y96" s="291"/>
      <c r="Z96" s="291"/>
      <c r="AA96" s="291"/>
      <c r="AB96" s="291"/>
      <c r="AC96" s="291"/>
      <c r="AD96" s="291"/>
      <c r="AE96" s="291"/>
      <c r="AF96" s="291"/>
      <c r="AG96" s="291"/>
      <c r="AH96" s="291"/>
    </row>
    <row r="97" spans="33:34" s="290" customFormat="1" ht="13.5" customHeight="1" x14ac:dyDescent="0.15">
      <c r="AG97" s="291"/>
      <c r="AH97" s="291"/>
    </row>
    <row r="98" spans="33:34" s="290" customFormat="1" ht="13.5" customHeight="1" x14ac:dyDescent="0.15">
      <c r="AG98" s="291"/>
      <c r="AH98" s="291"/>
    </row>
    <row r="99" spans="33:34" s="290" customFormat="1" ht="13.5" customHeight="1" x14ac:dyDescent="0.15">
      <c r="AG99" s="291"/>
      <c r="AH99" s="291"/>
    </row>
    <row r="100" spans="33:34" s="290" customFormat="1" ht="13.5" customHeight="1" x14ac:dyDescent="0.15">
      <c r="AG100" s="291"/>
      <c r="AH100" s="291"/>
    </row>
    <row r="101" spans="33:34" s="290" customFormat="1" ht="13.5" customHeight="1" x14ac:dyDescent="0.15">
      <c r="AG101" s="291"/>
    </row>
    <row r="102" spans="33:34" s="290" customFormat="1" ht="13.5" customHeight="1" x14ac:dyDescent="0.15">
      <c r="AG102" s="291"/>
      <c r="AH102" s="291"/>
    </row>
    <row r="103" spans="33:34" s="290" customFormat="1" ht="13.5" customHeight="1" x14ac:dyDescent="0.15">
      <c r="AG103" s="291"/>
      <c r="AH103" s="291"/>
    </row>
    <row r="104" spans="33:34" s="290" customFormat="1" ht="13.5" customHeight="1" x14ac:dyDescent="0.15"/>
    <row r="105" spans="33:34" s="290" customFormat="1" ht="13.5" customHeight="1" x14ac:dyDescent="0.15">
      <c r="AG105" s="291"/>
      <c r="AH105" s="291"/>
    </row>
    <row r="106" spans="33:34" s="290" customFormat="1" ht="13.5" customHeight="1" x14ac:dyDescent="0.15">
      <c r="AG106" s="291"/>
      <c r="AH106" s="291"/>
    </row>
    <row r="107" spans="33:34" s="290" customFormat="1" ht="13.5" customHeight="1" x14ac:dyDescent="0.15">
      <c r="AG107" s="291"/>
      <c r="AH107" s="291"/>
    </row>
    <row r="108" spans="33:34" s="290" customFormat="1" ht="13.5" customHeight="1" x14ac:dyDescent="0.15">
      <c r="AG108" s="291"/>
      <c r="AH108" s="291"/>
    </row>
    <row r="109" spans="33:34" s="290" customFormat="1" ht="13.5" customHeight="1" x14ac:dyDescent="0.15">
      <c r="AG109" s="291"/>
      <c r="AH109" s="291"/>
    </row>
    <row r="110" spans="33:34" s="290" customFormat="1" ht="13.5" customHeight="1" x14ac:dyDescent="0.15">
      <c r="AG110" s="291"/>
      <c r="AH110" s="291"/>
    </row>
    <row r="111" spans="33:34" s="290" customFormat="1" ht="13.5" customHeight="1" x14ac:dyDescent="0.15">
      <c r="AG111" s="291"/>
      <c r="AH111" s="291"/>
    </row>
    <row r="112" spans="33:34" s="290" customFormat="1" ht="13.5" customHeight="1" x14ac:dyDescent="0.15">
      <c r="AG112" s="291"/>
      <c r="AH112" s="291"/>
    </row>
    <row r="113" spans="34:122" s="290" customFormat="1" ht="13.5" customHeight="1" x14ac:dyDescent="0.15">
      <c r="AH113" s="291"/>
    </row>
    <row r="114" spans="34:122" s="290" customFormat="1" ht="13.5" customHeight="1" x14ac:dyDescent="0.15">
      <c r="AH114" s="291"/>
    </row>
    <row r="115" spans="34:122" s="290" customFormat="1" ht="13.5" customHeight="1" x14ac:dyDescent="0.15">
      <c r="AH115" s="291"/>
    </row>
    <row r="116" spans="34:122" s="290" customFormat="1" ht="13.5" customHeight="1" x14ac:dyDescent="0.15"/>
    <row r="117" spans="34:122" s="290" customFormat="1" ht="13.5" customHeight="1" x14ac:dyDescent="0.15">
      <c r="AH117" s="291"/>
    </row>
    <row r="118" spans="34:122" s="290" customFormat="1" ht="13.5" customHeight="1" x14ac:dyDescent="0.15">
      <c r="AH118" s="291"/>
    </row>
    <row r="119" spans="34:122" s="290" customFormat="1" ht="13.5" customHeight="1" x14ac:dyDescent="0.15">
      <c r="AH119" s="291"/>
    </row>
    <row r="120" spans="34:122" s="290" customFormat="1" ht="13.5" customHeight="1" x14ac:dyDescent="0.15"/>
    <row r="121" spans="34:122" s="290" customFormat="1" ht="13.5" customHeight="1" x14ac:dyDescent="0.15"/>
    <row r="122" spans="34:122" s="290" customFormat="1" ht="13.5" customHeight="1" x14ac:dyDescent="0.15">
      <c r="AH122" s="291"/>
    </row>
    <row r="123" spans="34:122" s="290" customFormat="1" ht="13.5" customHeight="1" x14ac:dyDescent="0.15">
      <c r="AH123" s="291"/>
    </row>
    <row r="124" spans="34:122" s="290" customFormat="1" ht="13.5" customHeight="1" x14ac:dyDescent="0.15">
      <c r="AH124" s="291"/>
    </row>
    <row r="125" spans="34:122" s="290" customFormat="1" ht="13.5" customHeight="1" x14ac:dyDescent="0.15">
      <c r="AH125" s="291"/>
      <c r="DR125" s="290" t="s">
        <v>630</v>
      </c>
    </row>
    <row r="126" spans="34:122" s="290" customFormat="1" ht="13.5" hidden="1" customHeight="1" x14ac:dyDescent="0.15">
      <c r="AH126" s="291"/>
    </row>
    <row r="127" spans="34:122" s="290" customFormat="1" ht="13.5" hidden="1" customHeight="1" x14ac:dyDescent="0.15">
      <c r="AH127" s="291"/>
    </row>
    <row r="128" spans="34:122" s="290" customFormat="1" ht="13.5" hidden="1" customHeight="1" x14ac:dyDescent="0.15">
      <c r="AH128" s="291"/>
    </row>
    <row r="129" s="290" customFormat="1" ht="13.5" hidden="1" customHeight="1" x14ac:dyDescent="0.15"/>
    <row r="130" s="290" customFormat="1" ht="13.5" hidden="1" customHeight="1" x14ac:dyDescent="0.15"/>
    <row r="131" s="290" customFormat="1" ht="13.5" hidden="1" customHeight="1" x14ac:dyDescent="0.15"/>
    <row r="132" s="290" customFormat="1" ht="13.5" hidden="1" customHeight="1" x14ac:dyDescent="0.15"/>
    <row r="133" s="290" customFormat="1" ht="13.5" hidden="1" customHeight="1" x14ac:dyDescent="0.15"/>
    <row r="134" s="290" customFormat="1" ht="13.5" hidden="1" customHeight="1" x14ac:dyDescent="0.15"/>
    <row r="135" s="290" customFormat="1" ht="13.5" hidden="1" customHeight="1" x14ac:dyDescent="0.15"/>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opLeftCell="A85" workbookViewId="0">
      <selection activeCell="W40" sqref="W40:AK4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s="290" customFormat="1" ht="13.5" customHeight="1" x14ac:dyDescent="0.15"/>
    <row r="2" spans="2:34" s="290" customFormat="1" x14ac:dyDescent="0.15">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x14ac:dyDescent="0.15">
      <c r="B3" s="291"/>
      <c r="T3" s="291"/>
    </row>
    <row r="4" spans="2:34" s="290" customFormat="1" x14ac:dyDescent="0.15">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x14ac:dyDescent="0.15">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x14ac:dyDescent="0.1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x14ac:dyDescent="0.1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x14ac:dyDescent="0.1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x14ac:dyDescent="0.1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x14ac:dyDescent="0.1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x14ac:dyDescent="0.1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x14ac:dyDescent="0.1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x14ac:dyDescent="0.1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x14ac:dyDescent="0.1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x14ac:dyDescent="0.1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x14ac:dyDescent="0.1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x14ac:dyDescent="0.15">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x14ac:dyDescent="0.15">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x14ac:dyDescent="0.15">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x14ac:dyDescent="0.15">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x14ac:dyDescent="0.15">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x14ac:dyDescent="0.15">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x14ac:dyDescent="0.15">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x14ac:dyDescent="0.15">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x14ac:dyDescent="0.15">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x14ac:dyDescent="0.15">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x14ac:dyDescent="0.15">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x14ac:dyDescent="0.15">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x14ac:dyDescent="0.15">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x14ac:dyDescent="0.15">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x14ac:dyDescent="0.15">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x14ac:dyDescent="0.15">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x14ac:dyDescent="0.15">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x14ac:dyDescent="0.15">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x14ac:dyDescent="0.15">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x14ac:dyDescent="0.15">
      <c r="B36" s="291"/>
      <c r="C36" s="291"/>
      <c r="D36" s="291"/>
      <c r="E36" s="291"/>
      <c r="F36" s="291"/>
      <c r="G36" s="291"/>
      <c r="I36" s="291"/>
      <c r="L36" s="291"/>
      <c r="N36" s="291"/>
      <c r="O36" s="291"/>
      <c r="P36" s="291"/>
      <c r="Q36" s="291"/>
      <c r="R36" s="291"/>
      <c r="S36" s="291"/>
      <c r="T36" s="291"/>
      <c r="U36" s="291"/>
      <c r="V36" s="291"/>
      <c r="W36" s="291"/>
      <c r="X36" s="291"/>
    </row>
    <row r="37" spans="2:34" s="290" customFormat="1" x14ac:dyDescent="0.1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x14ac:dyDescent="0.1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x14ac:dyDescent="0.1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x14ac:dyDescent="0.15">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x14ac:dyDescent="0.15">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x14ac:dyDescent="0.15">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x14ac:dyDescent="0.15">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x14ac:dyDescent="0.1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x14ac:dyDescent="0.15">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x14ac:dyDescent="0.15">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x14ac:dyDescent="0.15">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x14ac:dyDescent="0.15">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x14ac:dyDescent="0.15">
      <c r="AB49" s="291"/>
      <c r="AC49" s="291"/>
      <c r="AD49" s="291"/>
      <c r="AE49" s="291"/>
      <c r="AF49" s="291"/>
      <c r="AG49" s="291"/>
      <c r="AH49" s="291"/>
    </row>
    <row r="50" spans="28:34" s="290" customFormat="1" x14ac:dyDescent="0.15">
      <c r="AB50" s="291"/>
      <c r="AC50" s="291"/>
      <c r="AD50" s="291"/>
    </row>
    <row r="51" spans="28:34" s="290" customFormat="1" x14ac:dyDescent="0.15">
      <c r="AB51" s="291"/>
    </row>
    <row r="52" spans="28:34" s="290" customFormat="1" x14ac:dyDescent="0.15">
      <c r="AB52" s="291"/>
      <c r="AC52" s="291"/>
      <c r="AD52" s="291"/>
      <c r="AE52" s="291"/>
      <c r="AF52" s="291"/>
      <c r="AG52" s="291"/>
      <c r="AH52" s="291"/>
    </row>
    <row r="53" spans="28:34" s="290" customFormat="1" x14ac:dyDescent="0.15">
      <c r="AB53" s="291"/>
      <c r="AC53" s="291"/>
      <c r="AD53" s="291"/>
      <c r="AE53" s="291"/>
    </row>
    <row r="54" spans="28:34" s="290" customFormat="1" x14ac:dyDescent="0.15">
      <c r="AB54" s="291"/>
      <c r="AC54" s="291"/>
      <c r="AD54" s="291"/>
      <c r="AE54" s="291"/>
      <c r="AF54" s="291"/>
      <c r="AG54" s="291"/>
    </row>
    <row r="55" spans="28:34" s="290" customFormat="1" x14ac:dyDescent="0.15">
      <c r="AB55" s="291"/>
      <c r="AC55" s="291"/>
      <c r="AD55" s="291"/>
      <c r="AE55" s="291"/>
      <c r="AF55" s="291"/>
      <c r="AG55" s="291"/>
      <c r="AH55" s="291"/>
    </row>
    <row r="56" spans="28:34" s="290" customFormat="1" x14ac:dyDescent="0.15"/>
    <row r="57" spans="28:34" s="290" customFormat="1" x14ac:dyDescent="0.15">
      <c r="AB57" s="291"/>
      <c r="AC57" s="291"/>
      <c r="AD57" s="291"/>
      <c r="AE57" s="291"/>
      <c r="AF57" s="291"/>
      <c r="AG57" s="291"/>
    </row>
    <row r="58" spans="28:34" s="290" customFormat="1" x14ac:dyDescent="0.15">
      <c r="AB58" s="291"/>
      <c r="AC58" s="291"/>
      <c r="AD58" s="291"/>
      <c r="AE58" s="291"/>
      <c r="AF58" s="291"/>
      <c r="AG58" s="291"/>
    </row>
    <row r="59" spans="28:34" s="290" customFormat="1" x14ac:dyDescent="0.15">
      <c r="AB59" s="291"/>
      <c r="AC59" s="291"/>
      <c r="AD59" s="291"/>
      <c r="AE59" s="291"/>
      <c r="AF59" s="291"/>
    </row>
    <row r="60" spans="28:34" s="290" customFormat="1" x14ac:dyDescent="0.15">
      <c r="AB60" s="291"/>
      <c r="AC60" s="291"/>
      <c r="AD60" s="291"/>
      <c r="AE60" s="291"/>
      <c r="AF60" s="291"/>
      <c r="AG60" s="291"/>
      <c r="AH60" s="291"/>
    </row>
    <row r="61" spans="28:34" s="290" customFormat="1" x14ac:dyDescent="0.15">
      <c r="AB61" s="291"/>
      <c r="AC61" s="291"/>
      <c r="AD61" s="291"/>
      <c r="AE61" s="291"/>
      <c r="AF61" s="291"/>
      <c r="AG61" s="291"/>
      <c r="AH61" s="291"/>
    </row>
    <row r="62" spans="28:34" s="290" customFormat="1" x14ac:dyDescent="0.15">
      <c r="AB62" s="291"/>
      <c r="AC62" s="291"/>
      <c r="AD62" s="291"/>
      <c r="AE62" s="291"/>
      <c r="AF62" s="291"/>
      <c r="AG62" s="291"/>
      <c r="AH62" s="291"/>
    </row>
    <row r="63" spans="28:34" s="290" customFormat="1" x14ac:dyDescent="0.15">
      <c r="AB63" s="291"/>
      <c r="AC63" s="291"/>
      <c r="AD63" s="291"/>
      <c r="AE63" s="291"/>
      <c r="AF63" s="291"/>
      <c r="AG63" s="291"/>
    </row>
    <row r="64" spans="28:34" s="290" customFormat="1" x14ac:dyDescent="0.15">
      <c r="AB64" s="291"/>
      <c r="AC64" s="291"/>
      <c r="AD64" s="291"/>
      <c r="AE64" s="291"/>
      <c r="AF64" s="291"/>
    </row>
    <row r="65" spans="28:34" s="290" customFormat="1" x14ac:dyDescent="0.15">
      <c r="AB65" s="291"/>
      <c r="AC65" s="291"/>
      <c r="AD65" s="291"/>
      <c r="AE65" s="291"/>
      <c r="AF65" s="291"/>
      <c r="AG65" s="291"/>
      <c r="AH65" s="291"/>
    </row>
    <row r="66" spans="28:34" s="290" customFormat="1" x14ac:dyDescent="0.15">
      <c r="AB66" s="291"/>
      <c r="AC66" s="291"/>
      <c r="AD66" s="291"/>
      <c r="AE66" s="291"/>
      <c r="AF66" s="291"/>
      <c r="AG66" s="291"/>
      <c r="AH66" s="291"/>
    </row>
    <row r="67" spans="28:34" s="290" customFormat="1" x14ac:dyDescent="0.15">
      <c r="AB67" s="291"/>
      <c r="AC67" s="291"/>
      <c r="AD67" s="291"/>
      <c r="AE67" s="291"/>
      <c r="AF67" s="291"/>
      <c r="AG67" s="291"/>
      <c r="AH67" s="291"/>
    </row>
    <row r="68" spans="28:34" s="290" customFormat="1" x14ac:dyDescent="0.15"/>
    <row r="69" spans="28:34" s="290" customFormat="1" x14ac:dyDescent="0.15">
      <c r="AB69" s="291"/>
      <c r="AC69" s="291"/>
      <c r="AD69" s="291"/>
      <c r="AE69" s="291"/>
    </row>
    <row r="70" spans="28:34" s="290" customFormat="1" x14ac:dyDescent="0.15">
      <c r="AB70" s="291"/>
      <c r="AC70" s="291"/>
      <c r="AD70" s="291"/>
      <c r="AE70" s="291"/>
      <c r="AF70" s="291"/>
      <c r="AG70" s="291"/>
      <c r="AH70" s="291"/>
    </row>
    <row r="71" spans="28:34" s="290" customFormat="1" x14ac:dyDescent="0.15">
      <c r="AB71" s="291"/>
      <c r="AC71" s="291"/>
      <c r="AD71" s="291"/>
      <c r="AE71" s="291"/>
      <c r="AF71" s="291"/>
      <c r="AG71" s="291"/>
      <c r="AH71" s="291"/>
    </row>
    <row r="72" spans="28:34" s="290" customFormat="1" x14ac:dyDescent="0.15">
      <c r="AB72" s="291"/>
      <c r="AC72" s="291"/>
      <c r="AD72" s="291"/>
      <c r="AE72" s="291"/>
      <c r="AF72" s="291"/>
      <c r="AG72" s="291"/>
      <c r="AH72" s="291"/>
    </row>
    <row r="73" spans="28:34" s="290" customFormat="1" x14ac:dyDescent="0.15">
      <c r="AB73" s="291"/>
      <c r="AC73" s="291"/>
      <c r="AD73" s="291"/>
      <c r="AE73" s="291"/>
      <c r="AF73" s="291"/>
      <c r="AG73" s="291"/>
      <c r="AH73" s="291"/>
    </row>
    <row r="74" spans="28:34" s="290" customFormat="1" x14ac:dyDescent="0.15">
      <c r="AB74" s="291"/>
      <c r="AC74" s="291"/>
      <c r="AD74" s="291"/>
      <c r="AE74" s="291"/>
      <c r="AF74" s="291"/>
      <c r="AG74" s="291"/>
      <c r="AH74" s="291"/>
    </row>
    <row r="75" spans="28:34" s="290" customFormat="1" x14ac:dyDescent="0.15">
      <c r="AB75" s="291"/>
      <c r="AC75" s="291"/>
      <c r="AD75" s="291"/>
      <c r="AE75" s="291"/>
      <c r="AF75" s="291"/>
      <c r="AG75" s="291"/>
    </row>
    <row r="76" spans="28:34" s="290" customFormat="1" x14ac:dyDescent="0.15">
      <c r="AB76" s="291"/>
      <c r="AC76" s="291"/>
      <c r="AD76" s="291"/>
      <c r="AE76" s="291"/>
    </row>
    <row r="77" spans="28:34" s="290" customFormat="1" x14ac:dyDescent="0.15">
      <c r="AB77" s="291"/>
      <c r="AC77" s="291"/>
      <c r="AD77" s="291"/>
      <c r="AE77" s="291"/>
      <c r="AF77" s="291"/>
    </row>
    <row r="78" spans="28:34" s="290" customFormat="1" x14ac:dyDescent="0.15">
      <c r="AB78" s="291"/>
      <c r="AC78" s="291"/>
      <c r="AD78" s="291"/>
      <c r="AE78" s="291"/>
      <c r="AF78" s="291"/>
      <c r="AG78" s="291"/>
      <c r="AH78" s="291"/>
    </row>
    <row r="79" spans="28:34" s="290" customFormat="1" x14ac:dyDescent="0.15">
      <c r="AB79" s="291"/>
      <c r="AC79" s="291"/>
      <c r="AD79" s="291"/>
      <c r="AE79" s="291"/>
      <c r="AF79" s="291"/>
      <c r="AG79" s="291"/>
      <c r="AH79" s="291"/>
    </row>
    <row r="80" spans="28:34" s="290" customFormat="1" x14ac:dyDescent="0.15">
      <c r="AB80" s="291"/>
      <c r="AC80" s="291"/>
      <c r="AD80" s="291"/>
      <c r="AE80" s="291"/>
      <c r="AF80" s="291"/>
      <c r="AG80" s="291"/>
      <c r="AH80" s="291"/>
    </row>
    <row r="81" spans="25:34" s="290" customFormat="1" x14ac:dyDescent="0.15">
      <c r="Y81" s="291"/>
      <c r="Z81" s="291"/>
      <c r="AA81" s="291"/>
      <c r="AB81" s="291"/>
      <c r="AC81" s="291"/>
      <c r="AD81" s="291"/>
      <c r="AE81" s="291"/>
      <c r="AF81" s="291"/>
      <c r="AG81" s="291"/>
      <c r="AH81" s="291"/>
    </row>
    <row r="82" spans="25:34" s="290" customFormat="1" x14ac:dyDescent="0.15">
      <c r="Z82" s="291"/>
      <c r="AA82" s="291"/>
      <c r="AB82" s="291"/>
      <c r="AC82" s="291"/>
      <c r="AD82" s="291"/>
      <c r="AE82" s="291"/>
      <c r="AF82" s="291"/>
      <c r="AG82" s="291"/>
      <c r="AH82" s="291"/>
    </row>
    <row r="83" spans="25:34" s="290" customFormat="1" x14ac:dyDescent="0.15"/>
    <row r="84" spans="25:34" s="290" customFormat="1" x14ac:dyDescent="0.15">
      <c r="Y84" s="291"/>
      <c r="Z84" s="291"/>
      <c r="AA84" s="291"/>
      <c r="AB84" s="291"/>
      <c r="AC84" s="291"/>
      <c r="AD84" s="291"/>
      <c r="AE84" s="291"/>
      <c r="AF84" s="291"/>
      <c r="AG84" s="291"/>
      <c r="AH84" s="291"/>
    </row>
    <row r="85" spans="25:34" s="290" customFormat="1" x14ac:dyDescent="0.15">
      <c r="Y85" s="291"/>
      <c r="Z85" s="291"/>
      <c r="AA85" s="291"/>
      <c r="AB85" s="291"/>
      <c r="AC85" s="291"/>
      <c r="AD85" s="291"/>
      <c r="AE85" s="291"/>
      <c r="AF85" s="291"/>
      <c r="AG85" s="291"/>
      <c r="AH85" s="291"/>
    </row>
    <row r="86" spans="25:34" s="290" customFormat="1" x14ac:dyDescent="0.15">
      <c r="Y86" s="291"/>
      <c r="Z86" s="291"/>
      <c r="AA86" s="291"/>
      <c r="AB86" s="291"/>
      <c r="AC86" s="291"/>
      <c r="AD86" s="291"/>
      <c r="AE86" s="291"/>
      <c r="AF86" s="291"/>
      <c r="AG86" s="291"/>
      <c r="AH86" s="291"/>
    </row>
    <row r="87" spans="25:34" s="290" customFormat="1" x14ac:dyDescent="0.15">
      <c r="Y87" s="291"/>
      <c r="Z87" s="291"/>
      <c r="AA87" s="291"/>
      <c r="AB87" s="291"/>
      <c r="AC87" s="291"/>
      <c r="AD87" s="291"/>
      <c r="AE87" s="291"/>
      <c r="AF87" s="291"/>
      <c r="AG87" s="291"/>
      <c r="AH87" s="291"/>
    </row>
    <row r="88" spans="25:34" s="290" customFormat="1" x14ac:dyDescent="0.15">
      <c r="Y88" s="291"/>
      <c r="Z88" s="291"/>
      <c r="AA88" s="291"/>
      <c r="AB88" s="291"/>
      <c r="AC88" s="291"/>
      <c r="AD88" s="291"/>
      <c r="AE88" s="291"/>
      <c r="AF88" s="291"/>
      <c r="AG88" s="291"/>
    </row>
    <row r="89" spans="25:34" s="290" customFormat="1" x14ac:dyDescent="0.15">
      <c r="Y89" s="291"/>
      <c r="Z89" s="291"/>
      <c r="AA89" s="291"/>
      <c r="AB89" s="291"/>
      <c r="AC89" s="291"/>
      <c r="AD89" s="291"/>
      <c r="AE89" s="291"/>
      <c r="AF89" s="291"/>
      <c r="AG89" s="291"/>
      <c r="AH89" s="291"/>
    </row>
    <row r="90" spans="25:34" s="290" customFormat="1" x14ac:dyDescent="0.15">
      <c r="Y90" s="291"/>
      <c r="Z90" s="291"/>
      <c r="AA90" s="291"/>
      <c r="AB90" s="291"/>
      <c r="AC90" s="291"/>
      <c r="AD90" s="291"/>
      <c r="AE90" s="291"/>
      <c r="AF90" s="291"/>
      <c r="AG90" s="291"/>
      <c r="AH90" s="291"/>
    </row>
    <row r="91" spans="25:34" s="290" customFormat="1" x14ac:dyDescent="0.15">
      <c r="Y91" s="291"/>
      <c r="Z91" s="291"/>
      <c r="AA91" s="291"/>
      <c r="AB91" s="291"/>
      <c r="AC91" s="291"/>
      <c r="AD91" s="291"/>
      <c r="AE91" s="291"/>
      <c r="AF91" s="291"/>
      <c r="AG91" s="291"/>
      <c r="AH91" s="291"/>
    </row>
    <row r="92" spans="25:34" s="290" customFormat="1" ht="13.5" customHeight="1" x14ac:dyDescent="0.15">
      <c r="Y92" s="291"/>
      <c r="Z92" s="291"/>
      <c r="AA92" s="291"/>
      <c r="AB92" s="291"/>
      <c r="AC92" s="291"/>
      <c r="AD92" s="291"/>
      <c r="AE92" s="291"/>
      <c r="AF92" s="291"/>
      <c r="AG92" s="291"/>
      <c r="AH92" s="291"/>
    </row>
    <row r="93" spans="25:34" s="290" customFormat="1" ht="13.5" customHeight="1" x14ac:dyDescent="0.15">
      <c r="Y93" s="291"/>
      <c r="Z93" s="291"/>
      <c r="AA93" s="291"/>
      <c r="AB93" s="291"/>
      <c r="AC93" s="291"/>
      <c r="AD93" s="291"/>
      <c r="AE93" s="291"/>
      <c r="AF93" s="291"/>
      <c r="AG93" s="291"/>
      <c r="AH93" s="291"/>
    </row>
    <row r="94" spans="25:34" s="290" customFormat="1" ht="13.5" customHeight="1" x14ac:dyDescent="0.15">
      <c r="Y94" s="291"/>
      <c r="Z94" s="291"/>
      <c r="AA94" s="291"/>
      <c r="AB94" s="291"/>
      <c r="AC94" s="291"/>
      <c r="AD94" s="291"/>
      <c r="AE94" s="291"/>
    </row>
    <row r="95" spans="25:34" s="290" customFormat="1" ht="13.5" customHeight="1" x14ac:dyDescent="0.15">
      <c r="Y95" s="291"/>
      <c r="Z95" s="291"/>
      <c r="AA95" s="291"/>
      <c r="AB95" s="291"/>
      <c r="AC95" s="291"/>
      <c r="AD95" s="291"/>
      <c r="AE95" s="291"/>
      <c r="AF95" s="291"/>
      <c r="AG95" s="291"/>
    </row>
    <row r="96" spans="25:34" s="290" customFormat="1" ht="13.5" customHeight="1" x14ac:dyDescent="0.15">
      <c r="Y96" s="291"/>
      <c r="Z96" s="291"/>
      <c r="AA96" s="291"/>
      <c r="AB96" s="291"/>
      <c r="AC96" s="291"/>
      <c r="AD96" s="291"/>
      <c r="AE96" s="291"/>
      <c r="AF96" s="291"/>
      <c r="AG96" s="291"/>
      <c r="AH96" s="291"/>
    </row>
    <row r="97" spans="33:34" s="290" customFormat="1" ht="13.5" customHeight="1" x14ac:dyDescent="0.15">
      <c r="AG97" s="291"/>
      <c r="AH97" s="291"/>
    </row>
    <row r="98" spans="33:34" s="290" customFormat="1" ht="13.5" customHeight="1" x14ac:dyDescent="0.15">
      <c r="AG98" s="291"/>
      <c r="AH98" s="291"/>
    </row>
    <row r="99" spans="33:34" s="290" customFormat="1" ht="13.5" customHeight="1" x14ac:dyDescent="0.15">
      <c r="AG99" s="291"/>
      <c r="AH99" s="291"/>
    </row>
    <row r="100" spans="33:34" s="290" customFormat="1" ht="13.5" customHeight="1" x14ac:dyDescent="0.15">
      <c r="AG100" s="291"/>
      <c r="AH100" s="291"/>
    </row>
    <row r="101" spans="33:34" s="290" customFormat="1" ht="13.5" customHeight="1" x14ac:dyDescent="0.15">
      <c r="AG101" s="291"/>
    </row>
    <row r="102" spans="33:34" s="290" customFormat="1" ht="13.5" customHeight="1" x14ac:dyDescent="0.15">
      <c r="AG102" s="291"/>
      <c r="AH102" s="291"/>
    </row>
    <row r="103" spans="33:34" s="290" customFormat="1" ht="13.5" customHeight="1" x14ac:dyDescent="0.15">
      <c r="AG103" s="291"/>
      <c r="AH103" s="291"/>
    </row>
    <row r="104" spans="33:34" s="290" customFormat="1" ht="13.5" customHeight="1" x14ac:dyDescent="0.15"/>
    <row r="105" spans="33:34" s="290" customFormat="1" ht="13.5" customHeight="1" x14ac:dyDescent="0.15">
      <c r="AG105" s="291"/>
      <c r="AH105" s="291"/>
    </row>
    <row r="106" spans="33:34" s="290" customFormat="1" ht="13.5" customHeight="1" x14ac:dyDescent="0.15">
      <c r="AG106" s="291"/>
      <c r="AH106" s="291"/>
    </row>
    <row r="107" spans="33:34" s="290" customFormat="1" ht="13.5" customHeight="1" x14ac:dyDescent="0.15">
      <c r="AG107" s="291"/>
      <c r="AH107" s="291"/>
    </row>
    <row r="108" spans="33:34" s="290" customFormat="1" ht="13.5" customHeight="1" x14ac:dyDescent="0.15">
      <c r="AG108" s="291"/>
      <c r="AH108" s="291"/>
    </row>
    <row r="109" spans="33:34" s="290" customFormat="1" ht="13.5" customHeight="1" x14ac:dyDescent="0.15">
      <c r="AG109" s="291"/>
      <c r="AH109" s="291"/>
    </row>
    <row r="110" spans="33:34" s="290" customFormat="1" ht="13.5" customHeight="1" x14ac:dyDescent="0.15">
      <c r="AG110" s="291"/>
      <c r="AH110" s="291"/>
    </row>
    <row r="111" spans="33:34" s="290" customFormat="1" ht="13.5" customHeight="1" x14ac:dyDescent="0.15">
      <c r="AG111" s="291"/>
      <c r="AH111" s="291"/>
    </row>
    <row r="112" spans="33:34" s="290" customFormat="1" ht="13.5" customHeight="1" x14ac:dyDescent="0.15">
      <c r="AG112" s="291"/>
      <c r="AH112" s="291"/>
    </row>
    <row r="113" spans="34:122" s="290" customFormat="1" ht="13.5" customHeight="1" x14ac:dyDescent="0.15">
      <c r="AH113" s="291"/>
    </row>
    <row r="114" spans="34:122" s="290" customFormat="1" ht="13.5" customHeight="1" x14ac:dyDescent="0.15">
      <c r="AH114" s="291"/>
    </row>
    <row r="115" spans="34:122" s="290" customFormat="1" ht="13.5" customHeight="1" x14ac:dyDescent="0.15">
      <c r="AH115" s="291"/>
    </row>
    <row r="116" spans="34:122" s="290" customFormat="1" ht="13.5" customHeight="1" x14ac:dyDescent="0.15"/>
    <row r="117" spans="34:122" s="290" customFormat="1" ht="13.5" customHeight="1" x14ac:dyDescent="0.15">
      <c r="AH117" s="291"/>
    </row>
    <row r="118" spans="34:122" s="290" customFormat="1" ht="13.5" customHeight="1" x14ac:dyDescent="0.15">
      <c r="AH118" s="291"/>
    </row>
    <row r="119" spans="34:122" s="290" customFormat="1" ht="13.5" customHeight="1" x14ac:dyDescent="0.15">
      <c r="AH119" s="291"/>
    </row>
    <row r="120" spans="34:122" s="290" customFormat="1" ht="13.5" customHeight="1" x14ac:dyDescent="0.15"/>
    <row r="121" spans="34:122" s="290" customFormat="1" ht="13.5" customHeight="1" x14ac:dyDescent="0.15"/>
    <row r="122" spans="34:122" s="290" customFormat="1" ht="13.5" customHeight="1" x14ac:dyDescent="0.15">
      <c r="AH122" s="291"/>
    </row>
    <row r="123" spans="34:122" s="290" customFormat="1" ht="13.5" customHeight="1" x14ac:dyDescent="0.15">
      <c r="AH123" s="291"/>
    </row>
    <row r="124" spans="34:122" s="290" customFormat="1" ht="13.5" customHeight="1" x14ac:dyDescent="0.15">
      <c r="AH124" s="291"/>
    </row>
    <row r="125" spans="34:122" s="290" customFormat="1" ht="13.5" customHeight="1" x14ac:dyDescent="0.15">
      <c r="AH125" s="291"/>
      <c r="DR125" s="290" t="s">
        <v>631</v>
      </c>
    </row>
    <row r="126" spans="34:122" s="290" customFormat="1" ht="13.5" hidden="1" customHeight="1" x14ac:dyDescent="0.15">
      <c r="AH126" s="291"/>
    </row>
    <row r="127" spans="34:122" s="290" customFormat="1" ht="13.5" hidden="1" customHeight="1" x14ac:dyDescent="0.15">
      <c r="AH127" s="291"/>
    </row>
    <row r="128" spans="34:122" s="290" customFormat="1" ht="13.5" hidden="1" customHeight="1" x14ac:dyDescent="0.15">
      <c r="AH128" s="291"/>
    </row>
    <row r="129" s="290" customFormat="1" ht="13.5" hidden="1" customHeight="1" x14ac:dyDescent="0.15"/>
    <row r="130" s="290" customFormat="1" ht="13.5" hidden="1" customHeight="1" x14ac:dyDescent="0.15"/>
    <row r="131" s="290" customFormat="1" ht="13.5" hidden="1" customHeight="1" x14ac:dyDescent="0.15"/>
    <row r="132" s="290" customFormat="1" ht="13.5" hidden="1" customHeight="1" x14ac:dyDescent="0.15"/>
    <row r="133" s="290" customFormat="1" ht="13.5" hidden="1" customHeight="1" x14ac:dyDescent="0.15"/>
    <row r="134" s="290" customFormat="1" ht="13.5" hidden="1" customHeight="1" x14ac:dyDescent="0.15"/>
    <row r="135" s="290" customFormat="1" ht="13.5" hidden="1" customHeight="1" x14ac:dyDescent="0.15"/>
  </sheetData>
  <phoneticPr fontId="2"/>
  <pageMargins left="0.7" right="0.7" top="0.75" bottom="0.75" header="0.3" footer="0.3"/>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election activeCell="W40" sqref="W40:AK40"/>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231</v>
      </c>
      <c r="C5" s="666"/>
      <c r="D5" s="666"/>
      <c r="E5" s="666"/>
      <c r="F5" s="666"/>
      <c r="G5" s="666"/>
      <c r="H5" s="666"/>
      <c r="I5" s="666"/>
      <c r="J5" s="666"/>
      <c r="K5" s="666"/>
      <c r="L5" s="666"/>
      <c r="M5" s="666"/>
      <c r="N5" s="666"/>
      <c r="O5" s="666"/>
      <c r="P5" s="666"/>
      <c r="Q5" s="667"/>
      <c r="R5" s="668">
        <v>222504</v>
      </c>
      <c r="S5" s="669"/>
      <c r="T5" s="669"/>
      <c r="U5" s="669"/>
      <c r="V5" s="669"/>
      <c r="W5" s="669"/>
      <c r="X5" s="669"/>
      <c r="Y5" s="670"/>
      <c r="Z5" s="671">
        <v>5.7</v>
      </c>
      <c r="AA5" s="671"/>
      <c r="AB5" s="671"/>
      <c r="AC5" s="671"/>
      <c r="AD5" s="672">
        <v>222504</v>
      </c>
      <c r="AE5" s="672"/>
      <c r="AF5" s="672"/>
      <c r="AG5" s="672"/>
      <c r="AH5" s="672"/>
      <c r="AI5" s="672"/>
      <c r="AJ5" s="672"/>
      <c r="AK5" s="672"/>
      <c r="AL5" s="673">
        <v>12.4</v>
      </c>
      <c r="AM5" s="674"/>
      <c r="AN5" s="674"/>
      <c r="AO5" s="675"/>
      <c r="AP5" s="665" t="s">
        <v>232</v>
      </c>
      <c r="AQ5" s="666"/>
      <c r="AR5" s="666"/>
      <c r="AS5" s="666"/>
      <c r="AT5" s="666"/>
      <c r="AU5" s="666"/>
      <c r="AV5" s="666"/>
      <c r="AW5" s="666"/>
      <c r="AX5" s="666"/>
      <c r="AY5" s="666"/>
      <c r="AZ5" s="666"/>
      <c r="BA5" s="666"/>
      <c r="BB5" s="666"/>
      <c r="BC5" s="666"/>
      <c r="BD5" s="666"/>
      <c r="BE5" s="666"/>
      <c r="BF5" s="667"/>
      <c r="BG5" s="679">
        <v>221896</v>
      </c>
      <c r="BH5" s="680"/>
      <c r="BI5" s="680"/>
      <c r="BJ5" s="680"/>
      <c r="BK5" s="680"/>
      <c r="BL5" s="680"/>
      <c r="BM5" s="680"/>
      <c r="BN5" s="681"/>
      <c r="BO5" s="682">
        <v>99.7</v>
      </c>
      <c r="BP5" s="682"/>
      <c r="BQ5" s="682"/>
      <c r="BR5" s="682"/>
      <c r="BS5" s="683" t="s">
        <v>129</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233</v>
      </c>
      <c r="CS5" s="662"/>
      <c r="CT5" s="662"/>
      <c r="CU5" s="662"/>
      <c r="CV5" s="662"/>
      <c r="CW5" s="662"/>
      <c r="CX5" s="662"/>
      <c r="CY5" s="663"/>
      <c r="CZ5" s="661" t="s">
        <v>225</v>
      </c>
      <c r="DA5" s="662"/>
      <c r="DB5" s="662"/>
      <c r="DC5" s="663"/>
      <c r="DD5" s="661" t="s">
        <v>234</v>
      </c>
      <c r="DE5" s="662"/>
      <c r="DF5" s="662"/>
      <c r="DG5" s="662"/>
      <c r="DH5" s="662"/>
      <c r="DI5" s="662"/>
      <c r="DJ5" s="662"/>
      <c r="DK5" s="662"/>
      <c r="DL5" s="662"/>
      <c r="DM5" s="662"/>
      <c r="DN5" s="662"/>
      <c r="DO5" s="662"/>
      <c r="DP5" s="663"/>
      <c r="DQ5" s="661" t="s">
        <v>235</v>
      </c>
      <c r="DR5" s="662"/>
      <c r="DS5" s="662"/>
      <c r="DT5" s="662"/>
      <c r="DU5" s="662"/>
      <c r="DV5" s="662"/>
      <c r="DW5" s="662"/>
      <c r="DX5" s="662"/>
      <c r="DY5" s="662"/>
      <c r="DZ5" s="662"/>
      <c r="EA5" s="662"/>
      <c r="EB5" s="662"/>
      <c r="EC5" s="663"/>
    </row>
    <row r="6" spans="2:143" ht="11.25" customHeight="1" x14ac:dyDescent="0.15">
      <c r="B6" s="676" t="s">
        <v>236</v>
      </c>
      <c r="C6" s="677"/>
      <c r="D6" s="677"/>
      <c r="E6" s="677"/>
      <c r="F6" s="677"/>
      <c r="G6" s="677"/>
      <c r="H6" s="677"/>
      <c r="I6" s="677"/>
      <c r="J6" s="677"/>
      <c r="K6" s="677"/>
      <c r="L6" s="677"/>
      <c r="M6" s="677"/>
      <c r="N6" s="677"/>
      <c r="O6" s="677"/>
      <c r="P6" s="677"/>
      <c r="Q6" s="678"/>
      <c r="R6" s="679">
        <v>36032</v>
      </c>
      <c r="S6" s="680"/>
      <c r="T6" s="680"/>
      <c r="U6" s="680"/>
      <c r="V6" s="680"/>
      <c r="W6" s="680"/>
      <c r="X6" s="680"/>
      <c r="Y6" s="681"/>
      <c r="Z6" s="682">
        <v>0.9</v>
      </c>
      <c r="AA6" s="682"/>
      <c r="AB6" s="682"/>
      <c r="AC6" s="682"/>
      <c r="AD6" s="683">
        <v>36032</v>
      </c>
      <c r="AE6" s="683"/>
      <c r="AF6" s="683"/>
      <c r="AG6" s="683"/>
      <c r="AH6" s="683"/>
      <c r="AI6" s="683"/>
      <c r="AJ6" s="683"/>
      <c r="AK6" s="683"/>
      <c r="AL6" s="684">
        <v>2</v>
      </c>
      <c r="AM6" s="685"/>
      <c r="AN6" s="685"/>
      <c r="AO6" s="686"/>
      <c r="AP6" s="676" t="s">
        <v>237</v>
      </c>
      <c r="AQ6" s="677"/>
      <c r="AR6" s="677"/>
      <c r="AS6" s="677"/>
      <c r="AT6" s="677"/>
      <c r="AU6" s="677"/>
      <c r="AV6" s="677"/>
      <c r="AW6" s="677"/>
      <c r="AX6" s="677"/>
      <c r="AY6" s="677"/>
      <c r="AZ6" s="677"/>
      <c r="BA6" s="677"/>
      <c r="BB6" s="677"/>
      <c r="BC6" s="677"/>
      <c r="BD6" s="677"/>
      <c r="BE6" s="677"/>
      <c r="BF6" s="678"/>
      <c r="BG6" s="679">
        <v>221896</v>
      </c>
      <c r="BH6" s="680"/>
      <c r="BI6" s="680"/>
      <c r="BJ6" s="680"/>
      <c r="BK6" s="680"/>
      <c r="BL6" s="680"/>
      <c r="BM6" s="680"/>
      <c r="BN6" s="681"/>
      <c r="BO6" s="682">
        <v>99.7</v>
      </c>
      <c r="BP6" s="682"/>
      <c r="BQ6" s="682"/>
      <c r="BR6" s="682"/>
      <c r="BS6" s="683" t="s">
        <v>138</v>
      </c>
      <c r="BT6" s="683"/>
      <c r="BU6" s="683"/>
      <c r="BV6" s="683"/>
      <c r="BW6" s="683"/>
      <c r="BX6" s="683"/>
      <c r="BY6" s="683"/>
      <c r="BZ6" s="683"/>
      <c r="CA6" s="683"/>
      <c r="CB6" s="687"/>
      <c r="CD6" s="690" t="s">
        <v>238</v>
      </c>
      <c r="CE6" s="691"/>
      <c r="CF6" s="691"/>
      <c r="CG6" s="691"/>
      <c r="CH6" s="691"/>
      <c r="CI6" s="691"/>
      <c r="CJ6" s="691"/>
      <c r="CK6" s="691"/>
      <c r="CL6" s="691"/>
      <c r="CM6" s="691"/>
      <c r="CN6" s="691"/>
      <c r="CO6" s="691"/>
      <c r="CP6" s="691"/>
      <c r="CQ6" s="692"/>
      <c r="CR6" s="679">
        <v>58603</v>
      </c>
      <c r="CS6" s="680"/>
      <c r="CT6" s="680"/>
      <c r="CU6" s="680"/>
      <c r="CV6" s="680"/>
      <c r="CW6" s="680"/>
      <c r="CX6" s="680"/>
      <c r="CY6" s="681"/>
      <c r="CZ6" s="673">
        <v>1.6</v>
      </c>
      <c r="DA6" s="674"/>
      <c r="DB6" s="674"/>
      <c r="DC6" s="693"/>
      <c r="DD6" s="688" t="s">
        <v>138</v>
      </c>
      <c r="DE6" s="680"/>
      <c r="DF6" s="680"/>
      <c r="DG6" s="680"/>
      <c r="DH6" s="680"/>
      <c r="DI6" s="680"/>
      <c r="DJ6" s="680"/>
      <c r="DK6" s="680"/>
      <c r="DL6" s="680"/>
      <c r="DM6" s="680"/>
      <c r="DN6" s="680"/>
      <c r="DO6" s="680"/>
      <c r="DP6" s="681"/>
      <c r="DQ6" s="688">
        <v>58603</v>
      </c>
      <c r="DR6" s="680"/>
      <c r="DS6" s="680"/>
      <c r="DT6" s="680"/>
      <c r="DU6" s="680"/>
      <c r="DV6" s="680"/>
      <c r="DW6" s="680"/>
      <c r="DX6" s="680"/>
      <c r="DY6" s="680"/>
      <c r="DZ6" s="680"/>
      <c r="EA6" s="680"/>
      <c r="EB6" s="680"/>
      <c r="EC6" s="689"/>
    </row>
    <row r="7" spans="2:143" ht="11.25" customHeight="1" x14ac:dyDescent="0.15">
      <c r="B7" s="676" t="s">
        <v>239</v>
      </c>
      <c r="C7" s="677"/>
      <c r="D7" s="677"/>
      <c r="E7" s="677"/>
      <c r="F7" s="677"/>
      <c r="G7" s="677"/>
      <c r="H7" s="677"/>
      <c r="I7" s="677"/>
      <c r="J7" s="677"/>
      <c r="K7" s="677"/>
      <c r="L7" s="677"/>
      <c r="M7" s="677"/>
      <c r="N7" s="677"/>
      <c r="O7" s="677"/>
      <c r="P7" s="677"/>
      <c r="Q7" s="678"/>
      <c r="R7" s="679">
        <v>321</v>
      </c>
      <c r="S7" s="680"/>
      <c r="T7" s="680"/>
      <c r="U7" s="680"/>
      <c r="V7" s="680"/>
      <c r="W7" s="680"/>
      <c r="X7" s="680"/>
      <c r="Y7" s="681"/>
      <c r="Z7" s="682">
        <v>0</v>
      </c>
      <c r="AA7" s="682"/>
      <c r="AB7" s="682"/>
      <c r="AC7" s="682"/>
      <c r="AD7" s="683">
        <v>321</v>
      </c>
      <c r="AE7" s="683"/>
      <c r="AF7" s="683"/>
      <c r="AG7" s="683"/>
      <c r="AH7" s="683"/>
      <c r="AI7" s="683"/>
      <c r="AJ7" s="683"/>
      <c r="AK7" s="683"/>
      <c r="AL7" s="684">
        <v>0</v>
      </c>
      <c r="AM7" s="685"/>
      <c r="AN7" s="685"/>
      <c r="AO7" s="686"/>
      <c r="AP7" s="676" t="s">
        <v>240</v>
      </c>
      <c r="AQ7" s="677"/>
      <c r="AR7" s="677"/>
      <c r="AS7" s="677"/>
      <c r="AT7" s="677"/>
      <c r="AU7" s="677"/>
      <c r="AV7" s="677"/>
      <c r="AW7" s="677"/>
      <c r="AX7" s="677"/>
      <c r="AY7" s="677"/>
      <c r="AZ7" s="677"/>
      <c r="BA7" s="677"/>
      <c r="BB7" s="677"/>
      <c r="BC7" s="677"/>
      <c r="BD7" s="677"/>
      <c r="BE7" s="677"/>
      <c r="BF7" s="678"/>
      <c r="BG7" s="679">
        <v>92342</v>
      </c>
      <c r="BH7" s="680"/>
      <c r="BI7" s="680"/>
      <c r="BJ7" s="680"/>
      <c r="BK7" s="680"/>
      <c r="BL7" s="680"/>
      <c r="BM7" s="680"/>
      <c r="BN7" s="681"/>
      <c r="BO7" s="682">
        <v>41.5</v>
      </c>
      <c r="BP7" s="682"/>
      <c r="BQ7" s="682"/>
      <c r="BR7" s="682"/>
      <c r="BS7" s="683" t="s">
        <v>129</v>
      </c>
      <c r="BT7" s="683"/>
      <c r="BU7" s="683"/>
      <c r="BV7" s="683"/>
      <c r="BW7" s="683"/>
      <c r="BX7" s="683"/>
      <c r="BY7" s="683"/>
      <c r="BZ7" s="683"/>
      <c r="CA7" s="683"/>
      <c r="CB7" s="687"/>
      <c r="CD7" s="694" t="s">
        <v>241</v>
      </c>
      <c r="CE7" s="695"/>
      <c r="CF7" s="695"/>
      <c r="CG7" s="695"/>
      <c r="CH7" s="695"/>
      <c r="CI7" s="695"/>
      <c r="CJ7" s="695"/>
      <c r="CK7" s="695"/>
      <c r="CL7" s="695"/>
      <c r="CM7" s="695"/>
      <c r="CN7" s="695"/>
      <c r="CO7" s="695"/>
      <c r="CP7" s="695"/>
      <c r="CQ7" s="696"/>
      <c r="CR7" s="679">
        <v>1146128</v>
      </c>
      <c r="CS7" s="680"/>
      <c r="CT7" s="680"/>
      <c r="CU7" s="680"/>
      <c r="CV7" s="680"/>
      <c r="CW7" s="680"/>
      <c r="CX7" s="680"/>
      <c r="CY7" s="681"/>
      <c r="CZ7" s="682">
        <v>31.2</v>
      </c>
      <c r="DA7" s="682"/>
      <c r="DB7" s="682"/>
      <c r="DC7" s="682"/>
      <c r="DD7" s="688">
        <v>147861</v>
      </c>
      <c r="DE7" s="680"/>
      <c r="DF7" s="680"/>
      <c r="DG7" s="680"/>
      <c r="DH7" s="680"/>
      <c r="DI7" s="680"/>
      <c r="DJ7" s="680"/>
      <c r="DK7" s="680"/>
      <c r="DL7" s="680"/>
      <c r="DM7" s="680"/>
      <c r="DN7" s="680"/>
      <c r="DO7" s="680"/>
      <c r="DP7" s="681"/>
      <c r="DQ7" s="688">
        <v>507554</v>
      </c>
      <c r="DR7" s="680"/>
      <c r="DS7" s="680"/>
      <c r="DT7" s="680"/>
      <c r="DU7" s="680"/>
      <c r="DV7" s="680"/>
      <c r="DW7" s="680"/>
      <c r="DX7" s="680"/>
      <c r="DY7" s="680"/>
      <c r="DZ7" s="680"/>
      <c r="EA7" s="680"/>
      <c r="EB7" s="680"/>
      <c r="EC7" s="689"/>
    </row>
    <row r="8" spans="2:143" ht="11.25" customHeight="1" x14ac:dyDescent="0.15">
      <c r="B8" s="676" t="s">
        <v>242</v>
      </c>
      <c r="C8" s="677"/>
      <c r="D8" s="677"/>
      <c r="E8" s="677"/>
      <c r="F8" s="677"/>
      <c r="G8" s="677"/>
      <c r="H8" s="677"/>
      <c r="I8" s="677"/>
      <c r="J8" s="677"/>
      <c r="K8" s="677"/>
      <c r="L8" s="677"/>
      <c r="M8" s="677"/>
      <c r="N8" s="677"/>
      <c r="O8" s="677"/>
      <c r="P8" s="677"/>
      <c r="Q8" s="678"/>
      <c r="R8" s="679">
        <v>621</v>
      </c>
      <c r="S8" s="680"/>
      <c r="T8" s="680"/>
      <c r="U8" s="680"/>
      <c r="V8" s="680"/>
      <c r="W8" s="680"/>
      <c r="X8" s="680"/>
      <c r="Y8" s="681"/>
      <c r="Z8" s="682">
        <v>0</v>
      </c>
      <c r="AA8" s="682"/>
      <c r="AB8" s="682"/>
      <c r="AC8" s="682"/>
      <c r="AD8" s="683">
        <v>621</v>
      </c>
      <c r="AE8" s="683"/>
      <c r="AF8" s="683"/>
      <c r="AG8" s="683"/>
      <c r="AH8" s="683"/>
      <c r="AI8" s="683"/>
      <c r="AJ8" s="683"/>
      <c r="AK8" s="683"/>
      <c r="AL8" s="684">
        <v>0</v>
      </c>
      <c r="AM8" s="685"/>
      <c r="AN8" s="685"/>
      <c r="AO8" s="686"/>
      <c r="AP8" s="676" t="s">
        <v>243</v>
      </c>
      <c r="AQ8" s="677"/>
      <c r="AR8" s="677"/>
      <c r="AS8" s="677"/>
      <c r="AT8" s="677"/>
      <c r="AU8" s="677"/>
      <c r="AV8" s="677"/>
      <c r="AW8" s="677"/>
      <c r="AX8" s="677"/>
      <c r="AY8" s="677"/>
      <c r="AZ8" s="677"/>
      <c r="BA8" s="677"/>
      <c r="BB8" s="677"/>
      <c r="BC8" s="677"/>
      <c r="BD8" s="677"/>
      <c r="BE8" s="677"/>
      <c r="BF8" s="678"/>
      <c r="BG8" s="679">
        <v>5062</v>
      </c>
      <c r="BH8" s="680"/>
      <c r="BI8" s="680"/>
      <c r="BJ8" s="680"/>
      <c r="BK8" s="680"/>
      <c r="BL8" s="680"/>
      <c r="BM8" s="680"/>
      <c r="BN8" s="681"/>
      <c r="BO8" s="682">
        <v>2.2999999999999998</v>
      </c>
      <c r="BP8" s="682"/>
      <c r="BQ8" s="682"/>
      <c r="BR8" s="682"/>
      <c r="BS8" s="688" t="s">
        <v>138</v>
      </c>
      <c r="BT8" s="680"/>
      <c r="BU8" s="680"/>
      <c r="BV8" s="680"/>
      <c r="BW8" s="680"/>
      <c r="BX8" s="680"/>
      <c r="BY8" s="680"/>
      <c r="BZ8" s="680"/>
      <c r="CA8" s="680"/>
      <c r="CB8" s="689"/>
      <c r="CD8" s="694" t="s">
        <v>244</v>
      </c>
      <c r="CE8" s="695"/>
      <c r="CF8" s="695"/>
      <c r="CG8" s="695"/>
      <c r="CH8" s="695"/>
      <c r="CI8" s="695"/>
      <c r="CJ8" s="695"/>
      <c r="CK8" s="695"/>
      <c r="CL8" s="695"/>
      <c r="CM8" s="695"/>
      <c r="CN8" s="695"/>
      <c r="CO8" s="695"/>
      <c r="CP8" s="695"/>
      <c r="CQ8" s="696"/>
      <c r="CR8" s="679">
        <v>776607</v>
      </c>
      <c r="CS8" s="680"/>
      <c r="CT8" s="680"/>
      <c r="CU8" s="680"/>
      <c r="CV8" s="680"/>
      <c r="CW8" s="680"/>
      <c r="CX8" s="680"/>
      <c r="CY8" s="681"/>
      <c r="CZ8" s="682">
        <v>21.2</v>
      </c>
      <c r="DA8" s="682"/>
      <c r="DB8" s="682"/>
      <c r="DC8" s="682"/>
      <c r="DD8" s="688" t="s">
        <v>129</v>
      </c>
      <c r="DE8" s="680"/>
      <c r="DF8" s="680"/>
      <c r="DG8" s="680"/>
      <c r="DH8" s="680"/>
      <c r="DI8" s="680"/>
      <c r="DJ8" s="680"/>
      <c r="DK8" s="680"/>
      <c r="DL8" s="680"/>
      <c r="DM8" s="680"/>
      <c r="DN8" s="680"/>
      <c r="DO8" s="680"/>
      <c r="DP8" s="681"/>
      <c r="DQ8" s="688">
        <v>400425</v>
      </c>
      <c r="DR8" s="680"/>
      <c r="DS8" s="680"/>
      <c r="DT8" s="680"/>
      <c r="DU8" s="680"/>
      <c r="DV8" s="680"/>
      <c r="DW8" s="680"/>
      <c r="DX8" s="680"/>
      <c r="DY8" s="680"/>
      <c r="DZ8" s="680"/>
      <c r="EA8" s="680"/>
      <c r="EB8" s="680"/>
      <c r="EC8" s="689"/>
    </row>
    <row r="9" spans="2:143" ht="11.25" customHeight="1" x14ac:dyDescent="0.15">
      <c r="B9" s="676" t="s">
        <v>245</v>
      </c>
      <c r="C9" s="677"/>
      <c r="D9" s="677"/>
      <c r="E9" s="677"/>
      <c r="F9" s="677"/>
      <c r="G9" s="677"/>
      <c r="H9" s="677"/>
      <c r="I9" s="677"/>
      <c r="J9" s="677"/>
      <c r="K9" s="677"/>
      <c r="L9" s="677"/>
      <c r="M9" s="677"/>
      <c r="N9" s="677"/>
      <c r="O9" s="677"/>
      <c r="P9" s="677"/>
      <c r="Q9" s="678"/>
      <c r="R9" s="679">
        <v>492</v>
      </c>
      <c r="S9" s="680"/>
      <c r="T9" s="680"/>
      <c r="U9" s="680"/>
      <c r="V9" s="680"/>
      <c r="W9" s="680"/>
      <c r="X9" s="680"/>
      <c r="Y9" s="681"/>
      <c r="Z9" s="682">
        <v>0</v>
      </c>
      <c r="AA9" s="682"/>
      <c r="AB9" s="682"/>
      <c r="AC9" s="682"/>
      <c r="AD9" s="683">
        <v>492</v>
      </c>
      <c r="AE9" s="683"/>
      <c r="AF9" s="683"/>
      <c r="AG9" s="683"/>
      <c r="AH9" s="683"/>
      <c r="AI9" s="683"/>
      <c r="AJ9" s="683"/>
      <c r="AK9" s="683"/>
      <c r="AL9" s="684">
        <v>0</v>
      </c>
      <c r="AM9" s="685"/>
      <c r="AN9" s="685"/>
      <c r="AO9" s="686"/>
      <c r="AP9" s="676" t="s">
        <v>246</v>
      </c>
      <c r="AQ9" s="677"/>
      <c r="AR9" s="677"/>
      <c r="AS9" s="677"/>
      <c r="AT9" s="677"/>
      <c r="AU9" s="677"/>
      <c r="AV9" s="677"/>
      <c r="AW9" s="677"/>
      <c r="AX9" s="677"/>
      <c r="AY9" s="677"/>
      <c r="AZ9" s="677"/>
      <c r="BA9" s="677"/>
      <c r="BB9" s="677"/>
      <c r="BC9" s="677"/>
      <c r="BD9" s="677"/>
      <c r="BE9" s="677"/>
      <c r="BF9" s="678"/>
      <c r="BG9" s="679">
        <v>75295</v>
      </c>
      <c r="BH9" s="680"/>
      <c r="BI9" s="680"/>
      <c r="BJ9" s="680"/>
      <c r="BK9" s="680"/>
      <c r="BL9" s="680"/>
      <c r="BM9" s="680"/>
      <c r="BN9" s="681"/>
      <c r="BO9" s="682">
        <v>33.799999999999997</v>
      </c>
      <c r="BP9" s="682"/>
      <c r="BQ9" s="682"/>
      <c r="BR9" s="682"/>
      <c r="BS9" s="688" t="s">
        <v>129</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246243</v>
      </c>
      <c r="CS9" s="680"/>
      <c r="CT9" s="680"/>
      <c r="CU9" s="680"/>
      <c r="CV9" s="680"/>
      <c r="CW9" s="680"/>
      <c r="CX9" s="680"/>
      <c r="CY9" s="681"/>
      <c r="CZ9" s="682">
        <v>6.7</v>
      </c>
      <c r="DA9" s="682"/>
      <c r="DB9" s="682"/>
      <c r="DC9" s="682"/>
      <c r="DD9" s="688" t="s">
        <v>129</v>
      </c>
      <c r="DE9" s="680"/>
      <c r="DF9" s="680"/>
      <c r="DG9" s="680"/>
      <c r="DH9" s="680"/>
      <c r="DI9" s="680"/>
      <c r="DJ9" s="680"/>
      <c r="DK9" s="680"/>
      <c r="DL9" s="680"/>
      <c r="DM9" s="680"/>
      <c r="DN9" s="680"/>
      <c r="DO9" s="680"/>
      <c r="DP9" s="681"/>
      <c r="DQ9" s="688">
        <v>241395</v>
      </c>
      <c r="DR9" s="680"/>
      <c r="DS9" s="680"/>
      <c r="DT9" s="680"/>
      <c r="DU9" s="680"/>
      <c r="DV9" s="680"/>
      <c r="DW9" s="680"/>
      <c r="DX9" s="680"/>
      <c r="DY9" s="680"/>
      <c r="DZ9" s="680"/>
      <c r="EA9" s="680"/>
      <c r="EB9" s="680"/>
      <c r="EC9" s="689"/>
    </row>
    <row r="10" spans="2:143" ht="11.25" customHeight="1" x14ac:dyDescent="0.15">
      <c r="B10" s="676" t="s">
        <v>248</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129</v>
      </c>
      <c r="AA10" s="682"/>
      <c r="AB10" s="682"/>
      <c r="AC10" s="682"/>
      <c r="AD10" s="683" t="s">
        <v>138</v>
      </c>
      <c r="AE10" s="683"/>
      <c r="AF10" s="683"/>
      <c r="AG10" s="683"/>
      <c r="AH10" s="683"/>
      <c r="AI10" s="683"/>
      <c r="AJ10" s="683"/>
      <c r="AK10" s="683"/>
      <c r="AL10" s="684" t="s">
        <v>138</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5227</v>
      </c>
      <c r="BH10" s="680"/>
      <c r="BI10" s="680"/>
      <c r="BJ10" s="680"/>
      <c r="BK10" s="680"/>
      <c r="BL10" s="680"/>
      <c r="BM10" s="680"/>
      <c r="BN10" s="681"/>
      <c r="BO10" s="682">
        <v>2.2999999999999998</v>
      </c>
      <c r="BP10" s="682"/>
      <c r="BQ10" s="682"/>
      <c r="BR10" s="682"/>
      <c r="BS10" s="688" t="s">
        <v>138</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t="s">
        <v>138</v>
      </c>
      <c r="CS10" s="680"/>
      <c r="CT10" s="680"/>
      <c r="CU10" s="680"/>
      <c r="CV10" s="680"/>
      <c r="CW10" s="680"/>
      <c r="CX10" s="680"/>
      <c r="CY10" s="681"/>
      <c r="CZ10" s="682" t="s">
        <v>138</v>
      </c>
      <c r="DA10" s="682"/>
      <c r="DB10" s="682"/>
      <c r="DC10" s="682"/>
      <c r="DD10" s="688" t="s">
        <v>138</v>
      </c>
      <c r="DE10" s="680"/>
      <c r="DF10" s="680"/>
      <c r="DG10" s="680"/>
      <c r="DH10" s="680"/>
      <c r="DI10" s="680"/>
      <c r="DJ10" s="680"/>
      <c r="DK10" s="680"/>
      <c r="DL10" s="680"/>
      <c r="DM10" s="680"/>
      <c r="DN10" s="680"/>
      <c r="DO10" s="680"/>
      <c r="DP10" s="681"/>
      <c r="DQ10" s="688" t="s">
        <v>138</v>
      </c>
      <c r="DR10" s="680"/>
      <c r="DS10" s="680"/>
      <c r="DT10" s="680"/>
      <c r="DU10" s="680"/>
      <c r="DV10" s="680"/>
      <c r="DW10" s="680"/>
      <c r="DX10" s="680"/>
      <c r="DY10" s="680"/>
      <c r="DZ10" s="680"/>
      <c r="EA10" s="680"/>
      <c r="EB10" s="680"/>
      <c r="EC10" s="689"/>
    </row>
    <row r="11" spans="2:143" ht="11.25" customHeight="1" x14ac:dyDescent="0.15">
      <c r="B11" s="676" t="s">
        <v>251</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138</v>
      </c>
      <c r="AA11" s="682"/>
      <c r="AB11" s="682"/>
      <c r="AC11" s="682"/>
      <c r="AD11" s="683" t="s">
        <v>138</v>
      </c>
      <c r="AE11" s="683"/>
      <c r="AF11" s="683"/>
      <c r="AG11" s="683"/>
      <c r="AH11" s="683"/>
      <c r="AI11" s="683"/>
      <c r="AJ11" s="683"/>
      <c r="AK11" s="683"/>
      <c r="AL11" s="684" t="s">
        <v>138</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6758</v>
      </c>
      <c r="BH11" s="680"/>
      <c r="BI11" s="680"/>
      <c r="BJ11" s="680"/>
      <c r="BK11" s="680"/>
      <c r="BL11" s="680"/>
      <c r="BM11" s="680"/>
      <c r="BN11" s="681"/>
      <c r="BO11" s="682">
        <v>3</v>
      </c>
      <c r="BP11" s="682"/>
      <c r="BQ11" s="682"/>
      <c r="BR11" s="682"/>
      <c r="BS11" s="688" t="s">
        <v>129</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289783</v>
      </c>
      <c r="CS11" s="680"/>
      <c r="CT11" s="680"/>
      <c r="CU11" s="680"/>
      <c r="CV11" s="680"/>
      <c r="CW11" s="680"/>
      <c r="CX11" s="680"/>
      <c r="CY11" s="681"/>
      <c r="CZ11" s="682">
        <v>7.9</v>
      </c>
      <c r="DA11" s="682"/>
      <c r="DB11" s="682"/>
      <c r="DC11" s="682"/>
      <c r="DD11" s="688">
        <v>7562</v>
      </c>
      <c r="DE11" s="680"/>
      <c r="DF11" s="680"/>
      <c r="DG11" s="680"/>
      <c r="DH11" s="680"/>
      <c r="DI11" s="680"/>
      <c r="DJ11" s="680"/>
      <c r="DK11" s="680"/>
      <c r="DL11" s="680"/>
      <c r="DM11" s="680"/>
      <c r="DN11" s="680"/>
      <c r="DO11" s="680"/>
      <c r="DP11" s="681"/>
      <c r="DQ11" s="688">
        <v>220406</v>
      </c>
      <c r="DR11" s="680"/>
      <c r="DS11" s="680"/>
      <c r="DT11" s="680"/>
      <c r="DU11" s="680"/>
      <c r="DV11" s="680"/>
      <c r="DW11" s="680"/>
      <c r="DX11" s="680"/>
      <c r="DY11" s="680"/>
      <c r="DZ11" s="680"/>
      <c r="EA11" s="680"/>
      <c r="EB11" s="680"/>
      <c r="EC11" s="689"/>
    </row>
    <row r="12" spans="2:143" ht="11.25" customHeight="1" x14ac:dyDescent="0.15">
      <c r="B12" s="676" t="s">
        <v>254</v>
      </c>
      <c r="C12" s="677"/>
      <c r="D12" s="677"/>
      <c r="E12" s="677"/>
      <c r="F12" s="677"/>
      <c r="G12" s="677"/>
      <c r="H12" s="677"/>
      <c r="I12" s="677"/>
      <c r="J12" s="677"/>
      <c r="K12" s="677"/>
      <c r="L12" s="677"/>
      <c r="M12" s="677"/>
      <c r="N12" s="677"/>
      <c r="O12" s="677"/>
      <c r="P12" s="677"/>
      <c r="Q12" s="678"/>
      <c r="R12" s="679">
        <v>55327</v>
      </c>
      <c r="S12" s="680"/>
      <c r="T12" s="680"/>
      <c r="U12" s="680"/>
      <c r="V12" s="680"/>
      <c r="W12" s="680"/>
      <c r="X12" s="680"/>
      <c r="Y12" s="681"/>
      <c r="Z12" s="682">
        <v>1.4</v>
      </c>
      <c r="AA12" s="682"/>
      <c r="AB12" s="682"/>
      <c r="AC12" s="682"/>
      <c r="AD12" s="683">
        <v>55327</v>
      </c>
      <c r="AE12" s="683"/>
      <c r="AF12" s="683"/>
      <c r="AG12" s="683"/>
      <c r="AH12" s="683"/>
      <c r="AI12" s="683"/>
      <c r="AJ12" s="683"/>
      <c r="AK12" s="683"/>
      <c r="AL12" s="684">
        <v>3.1</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100991</v>
      </c>
      <c r="BH12" s="680"/>
      <c r="BI12" s="680"/>
      <c r="BJ12" s="680"/>
      <c r="BK12" s="680"/>
      <c r="BL12" s="680"/>
      <c r="BM12" s="680"/>
      <c r="BN12" s="681"/>
      <c r="BO12" s="682">
        <v>45.4</v>
      </c>
      <c r="BP12" s="682"/>
      <c r="BQ12" s="682"/>
      <c r="BR12" s="682"/>
      <c r="BS12" s="688" t="s">
        <v>138</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77694</v>
      </c>
      <c r="CS12" s="680"/>
      <c r="CT12" s="680"/>
      <c r="CU12" s="680"/>
      <c r="CV12" s="680"/>
      <c r="CW12" s="680"/>
      <c r="CX12" s="680"/>
      <c r="CY12" s="681"/>
      <c r="CZ12" s="682">
        <v>2.1</v>
      </c>
      <c r="DA12" s="682"/>
      <c r="DB12" s="682"/>
      <c r="DC12" s="682"/>
      <c r="DD12" s="688">
        <v>14576</v>
      </c>
      <c r="DE12" s="680"/>
      <c r="DF12" s="680"/>
      <c r="DG12" s="680"/>
      <c r="DH12" s="680"/>
      <c r="DI12" s="680"/>
      <c r="DJ12" s="680"/>
      <c r="DK12" s="680"/>
      <c r="DL12" s="680"/>
      <c r="DM12" s="680"/>
      <c r="DN12" s="680"/>
      <c r="DO12" s="680"/>
      <c r="DP12" s="681"/>
      <c r="DQ12" s="688">
        <v>51466</v>
      </c>
      <c r="DR12" s="680"/>
      <c r="DS12" s="680"/>
      <c r="DT12" s="680"/>
      <c r="DU12" s="680"/>
      <c r="DV12" s="680"/>
      <c r="DW12" s="680"/>
      <c r="DX12" s="680"/>
      <c r="DY12" s="680"/>
      <c r="DZ12" s="680"/>
      <c r="EA12" s="680"/>
      <c r="EB12" s="680"/>
      <c r="EC12" s="689"/>
    </row>
    <row r="13" spans="2:143" ht="11.25" customHeight="1" x14ac:dyDescent="0.15">
      <c r="B13" s="676" t="s">
        <v>257</v>
      </c>
      <c r="C13" s="677"/>
      <c r="D13" s="677"/>
      <c r="E13" s="677"/>
      <c r="F13" s="677"/>
      <c r="G13" s="677"/>
      <c r="H13" s="677"/>
      <c r="I13" s="677"/>
      <c r="J13" s="677"/>
      <c r="K13" s="677"/>
      <c r="L13" s="677"/>
      <c r="M13" s="677"/>
      <c r="N13" s="677"/>
      <c r="O13" s="677"/>
      <c r="P13" s="677"/>
      <c r="Q13" s="678"/>
      <c r="R13" s="679" t="s">
        <v>138</v>
      </c>
      <c r="S13" s="680"/>
      <c r="T13" s="680"/>
      <c r="U13" s="680"/>
      <c r="V13" s="680"/>
      <c r="W13" s="680"/>
      <c r="X13" s="680"/>
      <c r="Y13" s="681"/>
      <c r="Z13" s="682" t="s">
        <v>138</v>
      </c>
      <c r="AA13" s="682"/>
      <c r="AB13" s="682"/>
      <c r="AC13" s="682"/>
      <c r="AD13" s="683" t="s">
        <v>138</v>
      </c>
      <c r="AE13" s="683"/>
      <c r="AF13" s="683"/>
      <c r="AG13" s="683"/>
      <c r="AH13" s="683"/>
      <c r="AI13" s="683"/>
      <c r="AJ13" s="683"/>
      <c r="AK13" s="683"/>
      <c r="AL13" s="684" t="s">
        <v>138</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99834</v>
      </c>
      <c r="BH13" s="680"/>
      <c r="BI13" s="680"/>
      <c r="BJ13" s="680"/>
      <c r="BK13" s="680"/>
      <c r="BL13" s="680"/>
      <c r="BM13" s="680"/>
      <c r="BN13" s="681"/>
      <c r="BO13" s="682">
        <v>44.9</v>
      </c>
      <c r="BP13" s="682"/>
      <c r="BQ13" s="682"/>
      <c r="BR13" s="682"/>
      <c r="BS13" s="688" t="s">
        <v>138</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283635</v>
      </c>
      <c r="CS13" s="680"/>
      <c r="CT13" s="680"/>
      <c r="CU13" s="680"/>
      <c r="CV13" s="680"/>
      <c r="CW13" s="680"/>
      <c r="CX13" s="680"/>
      <c r="CY13" s="681"/>
      <c r="CZ13" s="682">
        <v>7.7</v>
      </c>
      <c r="DA13" s="682"/>
      <c r="DB13" s="682"/>
      <c r="DC13" s="682"/>
      <c r="DD13" s="688">
        <v>219965</v>
      </c>
      <c r="DE13" s="680"/>
      <c r="DF13" s="680"/>
      <c r="DG13" s="680"/>
      <c r="DH13" s="680"/>
      <c r="DI13" s="680"/>
      <c r="DJ13" s="680"/>
      <c r="DK13" s="680"/>
      <c r="DL13" s="680"/>
      <c r="DM13" s="680"/>
      <c r="DN13" s="680"/>
      <c r="DO13" s="680"/>
      <c r="DP13" s="681"/>
      <c r="DQ13" s="688">
        <v>67154</v>
      </c>
      <c r="DR13" s="680"/>
      <c r="DS13" s="680"/>
      <c r="DT13" s="680"/>
      <c r="DU13" s="680"/>
      <c r="DV13" s="680"/>
      <c r="DW13" s="680"/>
      <c r="DX13" s="680"/>
      <c r="DY13" s="680"/>
      <c r="DZ13" s="680"/>
      <c r="EA13" s="680"/>
      <c r="EB13" s="680"/>
      <c r="EC13" s="689"/>
    </row>
    <row r="14" spans="2:143" ht="11.25" customHeight="1" x14ac:dyDescent="0.15">
      <c r="B14" s="676" t="s">
        <v>260</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138</v>
      </c>
      <c r="AA14" s="682"/>
      <c r="AB14" s="682"/>
      <c r="AC14" s="682"/>
      <c r="AD14" s="683" t="s">
        <v>138</v>
      </c>
      <c r="AE14" s="683"/>
      <c r="AF14" s="683"/>
      <c r="AG14" s="683"/>
      <c r="AH14" s="683"/>
      <c r="AI14" s="683"/>
      <c r="AJ14" s="683"/>
      <c r="AK14" s="683"/>
      <c r="AL14" s="684" t="s">
        <v>138</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13880</v>
      </c>
      <c r="BH14" s="680"/>
      <c r="BI14" s="680"/>
      <c r="BJ14" s="680"/>
      <c r="BK14" s="680"/>
      <c r="BL14" s="680"/>
      <c r="BM14" s="680"/>
      <c r="BN14" s="681"/>
      <c r="BO14" s="682">
        <v>6.2</v>
      </c>
      <c r="BP14" s="682"/>
      <c r="BQ14" s="682"/>
      <c r="BR14" s="682"/>
      <c r="BS14" s="688" t="s">
        <v>129</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125314</v>
      </c>
      <c r="CS14" s="680"/>
      <c r="CT14" s="680"/>
      <c r="CU14" s="680"/>
      <c r="CV14" s="680"/>
      <c r="CW14" s="680"/>
      <c r="CX14" s="680"/>
      <c r="CY14" s="681"/>
      <c r="CZ14" s="682">
        <v>3.4</v>
      </c>
      <c r="DA14" s="682"/>
      <c r="DB14" s="682"/>
      <c r="DC14" s="682"/>
      <c r="DD14" s="688">
        <v>20214</v>
      </c>
      <c r="DE14" s="680"/>
      <c r="DF14" s="680"/>
      <c r="DG14" s="680"/>
      <c r="DH14" s="680"/>
      <c r="DI14" s="680"/>
      <c r="DJ14" s="680"/>
      <c r="DK14" s="680"/>
      <c r="DL14" s="680"/>
      <c r="DM14" s="680"/>
      <c r="DN14" s="680"/>
      <c r="DO14" s="680"/>
      <c r="DP14" s="681"/>
      <c r="DQ14" s="688">
        <v>105808</v>
      </c>
      <c r="DR14" s="680"/>
      <c r="DS14" s="680"/>
      <c r="DT14" s="680"/>
      <c r="DU14" s="680"/>
      <c r="DV14" s="680"/>
      <c r="DW14" s="680"/>
      <c r="DX14" s="680"/>
      <c r="DY14" s="680"/>
      <c r="DZ14" s="680"/>
      <c r="EA14" s="680"/>
      <c r="EB14" s="680"/>
      <c r="EC14" s="689"/>
    </row>
    <row r="15" spans="2:143" ht="11.25" customHeight="1" x14ac:dyDescent="0.15">
      <c r="B15" s="676" t="s">
        <v>263</v>
      </c>
      <c r="C15" s="677"/>
      <c r="D15" s="677"/>
      <c r="E15" s="677"/>
      <c r="F15" s="677"/>
      <c r="G15" s="677"/>
      <c r="H15" s="677"/>
      <c r="I15" s="677"/>
      <c r="J15" s="677"/>
      <c r="K15" s="677"/>
      <c r="L15" s="677"/>
      <c r="M15" s="677"/>
      <c r="N15" s="677"/>
      <c r="O15" s="677"/>
      <c r="P15" s="677"/>
      <c r="Q15" s="678"/>
      <c r="R15" s="679">
        <v>8518</v>
      </c>
      <c r="S15" s="680"/>
      <c r="T15" s="680"/>
      <c r="U15" s="680"/>
      <c r="V15" s="680"/>
      <c r="W15" s="680"/>
      <c r="X15" s="680"/>
      <c r="Y15" s="681"/>
      <c r="Z15" s="682">
        <v>0.2</v>
      </c>
      <c r="AA15" s="682"/>
      <c r="AB15" s="682"/>
      <c r="AC15" s="682"/>
      <c r="AD15" s="683">
        <v>8518</v>
      </c>
      <c r="AE15" s="683"/>
      <c r="AF15" s="683"/>
      <c r="AG15" s="683"/>
      <c r="AH15" s="683"/>
      <c r="AI15" s="683"/>
      <c r="AJ15" s="683"/>
      <c r="AK15" s="683"/>
      <c r="AL15" s="684">
        <v>0.5</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14683</v>
      </c>
      <c r="BH15" s="680"/>
      <c r="BI15" s="680"/>
      <c r="BJ15" s="680"/>
      <c r="BK15" s="680"/>
      <c r="BL15" s="680"/>
      <c r="BM15" s="680"/>
      <c r="BN15" s="681"/>
      <c r="BO15" s="682">
        <v>6.6</v>
      </c>
      <c r="BP15" s="682"/>
      <c r="BQ15" s="682"/>
      <c r="BR15" s="682"/>
      <c r="BS15" s="688" t="s">
        <v>138</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257145</v>
      </c>
      <c r="CS15" s="680"/>
      <c r="CT15" s="680"/>
      <c r="CU15" s="680"/>
      <c r="CV15" s="680"/>
      <c r="CW15" s="680"/>
      <c r="CX15" s="680"/>
      <c r="CY15" s="681"/>
      <c r="CZ15" s="682">
        <v>7</v>
      </c>
      <c r="DA15" s="682"/>
      <c r="DB15" s="682"/>
      <c r="DC15" s="682"/>
      <c r="DD15" s="688">
        <v>5392</v>
      </c>
      <c r="DE15" s="680"/>
      <c r="DF15" s="680"/>
      <c r="DG15" s="680"/>
      <c r="DH15" s="680"/>
      <c r="DI15" s="680"/>
      <c r="DJ15" s="680"/>
      <c r="DK15" s="680"/>
      <c r="DL15" s="680"/>
      <c r="DM15" s="680"/>
      <c r="DN15" s="680"/>
      <c r="DO15" s="680"/>
      <c r="DP15" s="681"/>
      <c r="DQ15" s="688">
        <v>189123</v>
      </c>
      <c r="DR15" s="680"/>
      <c r="DS15" s="680"/>
      <c r="DT15" s="680"/>
      <c r="DU15" s="680"/>
      <c r="DV15" s="680"/>
      <c r="DW15" s="680"/>
      <c r="DX15" s="680"/>
      <c r="DY15" s="680"/>
      <c r="DZ15" s="680"/>
      <c r="EA15" s="680"/>
      <c r="EB15" s="680"/>
      <c r="EC15" s="689"/>
    </row>
    <row r="16" spans="2:143" ht="11.25" customHeight="1" x14ac:dyDescent="0.15">
      <c r="B16" s="676" t="s">
        <v>266</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138</v>
      </c>
      <c r="AA16" s="682"/>
      <c r="AB16" s="682"/>
      <c r="AC16" s="682"/>
      <c r="AD16" s="683" t="s">
        <v>138</v>
      </c>
      <c r="AE16" s="683"/>
      <c r="AF16" s="683"/>
      <c r="AG16" s="683"/>
      <c r="AH16" s="683"/>
      <c r="AI16" s="683"/>
      <c r="AJ16" s="683"/>
      <c r="AK16" s="683"/>
      <c r="AL16" s="684" t="s">
        <v>138</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138</v>
      </c>
      <c r="BP16" s="682"/>
      <c r="BQ16" s="682"/>
      <c r="BR16" s="682"/>
      <c r="BS16" s="688" t="s">
        <v>138</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35584</v>
      </c>
      <c r="CS16" s="680"/>
      <c r="CT16" s="680"/>
      <c r="CU16" s="680"/>
      <c r="CV16" s="680"/>
      <c r="CW16" s="680"/>
      <c r="CX16" s="680"/>
      <c r="CY16" s="681"/>
      <c r="CZ16" s="682">
        <v>1</v>
      </c>
      <c r="DA16" s="682"/>
      <c r="DB16" s="682"/>
      <c r="DC16" s="682"/>
      <c r="DD16" s="688" t="s">
        <v>138</v>
      </c>
      <c r="DE16" s="680"/>
      <c r="DF16" s="680"/>
      <c r="DG16" s="680"/>
      <c r="DH16" s="680"/>
      <c r="DI16" s="680"/>
      <c r="DJ16" s="680"/>
      <c r="DK16" s="680"/>
      <c r="DL16" s="680"/>
      <c r="DM16" s="680"/>
      <c r="DN16" s="680"/>
      <c r="DO16" s="680"/>
      <c r="DP16" s="681"/>
      <c r="DQ16" s="688">
        <v>14026</v>
      </c>
      <c r="DR16" s="680"/>
      <c r="DS16" s="680"/>
      <c r="DT16" s="680"/>
      <c r="DU16" s="680"/>
      <c r="DV16" s="680"/>
      <c r="DW16" s="680"/>
      <c r="DX16" s="680"/>
      <c r="DY16" s="680"/>
      <c r="DZ16" s="680"/>
      <c r="EA16" s="680"/>
      <c r="EB16" s="680"/>
      <c r="EC16" s="689"/>
    </row>
    <row r="17" spans="2:133" ht="11.25" customHeight="1" x14ac:dyDescent="0.15">
      <c r="B17" s="676" t="s">
        <v>269</v>
      </c>
      <c r="C17" s="677"/>
      <c r="D17" s="677"/>
      <c r="E17" s="677"/>
      <c r="F17" s="677"/>
      <c r="G17" s="677"/>
      <c r="H17" s="677"/>
      <c r="I17" s="677"/>
      <c r="J17" s="677"/>
      <c r="K17" s="677"/>
      <c r="L17" s="677"/>
      <c r="M17" s="677"/>
      <c r="N17" s="677"/>
      <c r="O17" s="677"/>
      <c r="P17" s="677"/>
      <c r="Q17" s="678"/>
      <c r="R17" s="679">
        <v>817</v>
      </c>
      <c r="S17" s="680"/>
      <c r="T17" s="680"/>
      <c r="U17" s="680"/>
      <c r="V17" s="680"/>
      <c r="W17" s="680"/>
      <c r="X17" s="680"/>
      <c r="Y17" s="681"/>
      <c r="Z17" s="682">
        <v>0</v>
      </c>
      <c r="AA17" s="682"/>
      <c r="AB17" s="682"/>
      <c r="AC17" s="682"/>
      <c r="AD17" s="683">
        <v>817</v>
      </c>
      <c r="AE17" s="683"/>
      <c r="AF17" s="683"/>
      <c r="AG17" s="683"/>
      <c r="AH17" s="683"/>
      <c r="AI17" s="683"/>
      <c r="AJ17" s="683"/>
      <c r="AK17" s="683"/>
      <c r="AL17" s="684">
        <v>0</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138</v>
      </c>
      <c r="BP17" s="682"/>
      <c r="BQ17" s="682"/>
      <c r="BR17" s="682"/>
      <c r="BS17" s="688" t="s">
        <v>138</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372766</v>
      </c>
      <c r="CS17" s="680"/>
      <c r="CT17" s="680"/>
      <c r="CU17" s="680"/>
      <c r="CV17" s="680"/>
      <c r="CW17" s="680"/>
      <c r="CX17" s="680"/>
      <c r="CY17" s="681"/>
      <c r="CZ17" s="682">
        <v>10.199999999999999</v>
      </c>
      <c r="DA17" s="682"/>
      <c r="DB17" s="682"/>
      <c r="DC17" s="682"/>
      <c r="DD17" s="688" t="s">
        <v>129</v>
      </c>
      <c r="DE17" s="680"/>
      <c r="DF17" s="680"/>
      <c r="DG17" s="680"/>
      <c r="DH17" s="680"/>
      <c r="DI17" s="680"/>
      <c r="DJ17" s="680"/>
      <c r="DK17" s="680"/>
      <c r="DL17" s="680"/>
      <c r="DM17" s="680"/>
      <c r="DN17" s="680"/>
      <c r="DO17" s="680"/>
      <c r="DP17" s="681"/>
      <c r="DQ17" s="688">
        <v>343044</v>
      </c>
      <c r="DR17" s="680"/>
      <c r="DS17" s="680"/>
      <c r="DT17" s="680"/>
      <c r="DU17" s="680"/>
      <c r="DV17" s="680"/>
      <c r="DW17" s="680"/>
      <c r="DX17" s="680"/>
      <c r="DY17" s="680"/>
      <c r="DZ17" s="680"/>
      <c r="EA17" s="680"/>
      <c r="EB17" s="680"/>
      <c r="EC17" s="689"/>
    </row>
    <row r="18" spans="2:133" ht="11.25" customHeight="1" x14ac:dyDescent="0.15">
      <c r="B18" s="676" t="s">
        <v>272</v>
      </c>
      <c r="C18" s="677"/>
      <c r="D18" s="677"/>
      <c r="E18" s="677"/>
      <c r="F18" s="677"/>
      <c r="G18" s="677"/>
      <c r="H18" s="677"/>
      <c r="I18" s="677"/>
      <c r="J18" s="677"/>
      <c r="K18" s="677"/>
      <c r="L18" s="677"/>
      <c r="M18" s="677"/>
      <c r="N18" s="677"/>
      <c r="O18" s="677"/>
      <c r="P18" s="677"/>
      <c r="Q18" s="678"/>
      <c r="R18" s="679">
        <v>1580995</v>
      </c>
      <c r="S18" s="680"/>
      <c r="T18" s="680"/>
      <c r="U18" s="680"/>
      <c r="V18" s="680"/>
      <c r="W18" s="680"/>
      <c r="X18" s="680"/>
      <c r="Y18" s="681"/>
      <c r="Z18" s="682">
        <v>40.700000000000003</v>
      </c>
      <c r="AA18" s="682"/>
      <c r="AB18" s="682"/>
      <c r="AC18" s="682"/>
      <c r="AD18" s="683">
        <v>1467173</v>
      </c>
      <c r="AE18" s="683"/>
      <c r="AF18" s="683"/>
      <c r="AG18" s="683"/>
      <c r="AH18" s="683"/>
      <c r="AI18" s="683"/>
      <c r="AJ18" s="683"/>
      <c r="AK18" s="683"/>
      <c r="AL18" s="684">
        <v>81.8</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138</v>
      </c>
      <c r="BP18" s="682"/>
      <c r="BQ18" s="682"/>
      <c r="BR18" s="682"/>
      <c r="BS18" s="688" t="s">
        <v>138</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138</v>
      </c>
      <c r="DA18" s="682"/>
      <c r="DB18" s="682"/>
      <c r="DC18" s="682"/>
      <c r="DD18" s="688" t="s">
        <v>138</v>
      </c>
      <c r="DE18" s="680"/>
      <c r="DF18" s="680"/>
      <c r="DG18" s="680"/>
      <c r="DH18" s="680"/>
      <c r="DI18" s="680"/>
      <c r="DJ18" s="680"/>
      <c r="DK18" s="680"/>
      <c r="DL18" s="680"/>
      <c r="DM18" s="680"/>
      <c r="DN18" s="680"/>
      <c r="DO18" s="680"/>
      <c r="DP18" s="681"/>
      <c r="DQ18" s="688" t="s">
        <v>138</v>
      </c>
      <c r="DR18" s="680"/>
      <c r="DS18" s="680"/>
      <c r="DT18" s="680"/>
      <c r="DU18" s="680"/>
      <c r="DV18" s="680"/>
      <c r="DW18" s="680"/>
      <c r="DX18" s="680"/>
      <c r="DY18" s="680"/>
      <c r="DZ18" s="680"/>
      <c r="EA18" s="680"/>
      <c r="EB18" s="680"/>
      <c r="EC18" s="689"/>
    </row>
    <row r="19" spans="2:133" ht="11.25" customHeight="1" x14ac:dyDescent="0.15">
      <c r="B19" s="676" t="s">
        <v>275</v>
      </c>
      <c r="C19" s="677"/>
      <c r="D19" s="677"/>
      <c r="E19" s="677"/>
      <c r="F19" s="677"/>
      <c r="G19" s="677"/>
      <c r="H19" s="677"/>
      <c r="I19" s="677"/>
      <c r="J19" s="677"/>
      <c r="K19" s="677"/>
      <c r="L19" s="677"/>
      <c r="M19" s="677"/>
      <c r="N19" s="677"/>
      <c r="O19" s="677"/>
      <c r="P19" s="677"/>
      <c r="Q19" s="678"/>
      <c r="R19" s="679">
        <v>1467173</v>
      </c>
      <c r="S19" s="680"/>
      <c r="T19" s="680"/>
      <c r="U19" s="680"/>
      <c r="V19" s="680"/>
      <c r="W19" s="680"/>
      <c r="X19" s="680"/>
      <c r="Y19" s="681"/>
      <c r="Z19" s="682">
        <v>37.799999999999997</v>
      </c>
      <c r="AA19" s="682"/>
      <c r="AB19" s="682"/>
      <c r="AC19" s="682"/>
      <c r="AD19" s="683">
        <v>1467173</v>
      </c>
      <c r="AE19" s="683"/>
      <c r="AF19" s="683"/>
      <c r="AG19" s="683"/>
      <c r="AH19" s="683"/>
      <c r="AI19" s="683"/>
      <c r="AJ19" s="683"/>
      <c r="AK19" s="683"/>
      <c r="AL19" s="684">
        <v>81.8</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608</v>
      </c>
      <c r="BH19" s="680"/>
      <c r="BI19" s="680"/>
      <c r="BJ19" s="680"/>
      <c r="BK19" s="680"/>
      <c r="BL19" s="680"/>
      <c r="BM19" s="680"/>
      <c r="BN19" s="681"/>
      <c r="BO19" s="682">
        <v>0.3</v>
      </c>
      <c r="BP19" s="682"/>
      <c r="BQ19" s="682"/>
      <c r="BR19" s="682"/>
      <c r="BS19" s="688" t="s">
        <v>138</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138</v>
      </c>
      <c r="CS19" s="680"/>
      <c r="CT19" s="680"/>
      <c r="CU19" s="680"/>
      <c r="CV19" s="680"/>
      <c r="CW19" s="680"/>
      <c r="CX19" s="680"/>
      <c r="CY19" s="681"/>
      <c r="CZ19" s="682" t="s">
        <v>138</v>
      </c>
      <c r="DA19" s="682"/>
      <c r="DB19" s="682"/>
      <c r="DC19" s="682"/>
      <c r="DD19" s="688" t="s">
        <v>138</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x14ac:dyDescent="0.15">
      <c r="B20" s="676" t="s">
        <v>278</v>
      </c>
      <c r="C20" s="677"/>
      <c r="D20" s="677"/>
      <c r="E20" s="677"/>
      <c r="F20" s="677"/>
      <c r="G20" s="677"/>
      <c r="H20" s="677"/>
      <c r="I20" s="677"/>
      <c r="J20" s="677"/>
      <c r="K20" s="677"/>
      <c r="L20" s="677"/>
      <c r="M20" s="677"/>
      <c r="N20" s="677"/>
      <c r="O20" s="677"/>
      <c r="P20" s="677"/>
      <c r="Q20" s="678"/>
      <c r="R20" s="679">
        <v>113822</v>
      </c>
      <c r="S20" s="680"/>
      <c r="T20" s="680"/>
      <c r="U20" s="680"/>
      <c r="V20" s="680"/>
      <c r="W20" s="680"/>
      <c r="X20" s="680"/>
      <c r="Y20" s="681"/>
      <c r="Z20" s="682">
        <v>2.9</v>
      </c>
      <c r="AA20" s="682"/>
      <c r="AB20" s="682"/>
      <c r="AC20" s="682"/>
      <c r="AD20" s="683" t="s">
        <v>138</v>
      </c>
      <c r="AE20" s="683"/>
      <c r="AF20" s="683"/>
      <c r="AG20" s="683"/>
      <c r="AH20" s="683"/>
      <c r="AI20" s="683"/>
      <c r="AJ20" s="683"/>
      <c r="AK20" s="683"/>
      <c r="AL20" s="684" t="s">
        <v>138</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v>608</v>
      </c>
      <c r="BH20" s="680"/>
      <c r="BI20" s="680"/>
      <c r="BJ20" s="680"/>
      <c r="BK20" s="680"/>
      <c r="BL20" s="680"/>
      <c r="BM20" s="680"/>
      <c r="BN20" s="681"/>
      <c r="BO20" s="682">
        <v>0.3</v>
      </c>
      <c r="BP20" s="682"/>
      <c r="BQ20" s="682"/>
      <c r="BR20" s="682"/>
      <c r="BS20" s="688" t="s">
        <v>138</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3669502</v>
      </c>
      <c r="CS20" s="680"/>
      <c r="CT20" s="680"/>
      <c r="CU20" s="680"/>
      <c r="CV20" s="680"/>
      <c r="CW20" s="680"/>
      <c r="CX20" s="680"/>
      <c r="CY20" s="681"/>
      <c r="CZ20" s="682">
        <v>100</v>
      </c>
      <c r="DA20" s="682"/>
      <c r="DB20" s="682"/>
      <c r="DC20" s="682"/>
      <c r="DD20" s="688">
        <v>415570</v>
      </c>
      <c r="DE20" s="680"/>
      <c r="DF20" s="680"/>
      <c r="DG20" s="680"/>
      <c r="DH20" s="680"/>
      <c r="DI20" s="680"/>
      <c r="DJ20" s="680"/>
      <c r="DK20" s="680"/>
      <c r="DL20" s="680"/>
      <c r="DM20" s="680"/>
      <c r="DN20" s="680"/>
      <c r="DO20" s="680"/>
      <c r="DP20" s="681"/>
      <c r="DQ20" s="688">
        <v>2199004</v>
      </c>
      <c r="DR20" s="680"/>
      <c r="DS20" s="680"/>
      <c r="DT20" s="680"/>
      <c r="DU20" s="680"/>
      <c r="DV20" s="680"/>
      <c r="DW20" s="680"/>
      <c r="DX20" s="680"/>
      <c r="DY20" s="680"/>
      <c r="DZ20" s="680"/>
      <c r="EA20" s="680"/>
      <c r="EB20" s="680"/>
      <c r="EC20" s="689"/>
    </row>
    <row r="21" spans="2:133" ht="11.25" customHeight="1" x14ac:dyDescent="0.15">
      <c r="B21" s="676" t="s">
        <v>281</v>
      </c>
      <c r="C21" s="677"/>
      <c r="D21" s="677"/>
      <c r="E21" s="677"/>
      <c r="F21" s="677"/>
      <c r="G21" s="677"/>
      <c r="H21" s="677"/>
      <c r="I21" s="677"/>
      <c r="J21" s="677"/>
      <c r="K21" s="677"/>
      <c r="L21" s="677"/>
      <c r="M21" s="677"/>
      <c r="N21" s="677"/>
      <c r="O21" s="677"/>
      <c r="P21" s="677"/>
      <c r="Q21" s="678"/>
      <c r="R21" s="679" t="s">
        <v>138</v>
      </c>
      <c r="S21" s="680"/>
      <c r="T21" s="680"/>
      <c r="U21" s="680"/>
      <c r="V21" s="680"/>
      <c r="W21" s="680"/>
      <c r="X21" s="680"/>
      <c r="Y21" s="681"/>
      <c r="Z21" s="682" t="s">
        <v>138</v>
      </c>
      <c r="AA21" s="682"/>
      <c r="AB21" s="682"/>
      <c r="AC21" s="682"/>
      <c r="AD21" s="683" t="s">
        <v>138</v>
      </c>
      <c r="AE21" s="683"/>
      <c r="AF21" s="683"/>
      <c r="AG21" s="683"/>
      <c r="AH21" s="683"/>
      <c r="AI21" s="683"/>
      <c r="AJ21" s="683"/>
      <c r="AK21" s="683"/>
      <c r="AL21" s="684" t="s">
        <v>138</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v>608</v>
      </c>
      <c r="BH21" s="680"/>
      <c r="BI21" s="680"/>
      <c r="BJ21" s="680"/>
      <c r="BK21" s="680"/>
      <c r="BL21" s="680"/>
      <c r="BM21" s="680"/>
      <c r="BN21" s="681"/>
      <c r="BO21" s="682">
        <v>0.3</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283</v>
      </c>
      <c r="C22" s="677"/>
      <c r="D22" s="677"/>
      <c r="E22" s="677"/>
      <c r="F22" s="677"/>
      <c r="G22" s="677"/>
      <c r="H22" s="677"/>
      <c r="I22" s="677"/>
      <c r="J22" s="677"/>
      <c r="K22" s="677"/>
      <c r="L22" s="677"/>
      <c r="M22" s="677"/>
      <c r="N22" s="677"/>
      <c r="O22" s="677"/>
      <c r="P22" s="677"/>
      <c r="Q22" s="678"/>
      <c r="R22" s="679">
        <v>1905627</v>
      </c>
      <c r="S22" s="680"/>
      <c r="T22" s="680"/>
      <c r="U22" s="680"/>
      <c r="V22" s="680"/>
      <c r="W22" s="680"/>
      <c r="X22" s="680"/>
      <c r="Y22" s="681"/>
      <c r="Z22" s="682">
        <v>49.1</v>
      </c>
      <c r="AA22" s="682"/>
      <c r="AB22" s="682"/>
      <c r="AC22" s="682"/>
      <c r="AD22" s="683">
        <v>1791805</v>
      </c>
      <c r="AE22" s="683"/>
      <c r="AF22" s="683"/>
      <c r="AG22" s="683"/>
      <c r="AH22" s="683"/>
      <c r="AI22" s="683"/>
      <c r="AJ22" s="683"/>
      <c r="AK22" s="683"/>
      <c r="AL22" s="684">
        <v>100</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138</v>
      </c>
      <c r="BP22" s="682"/>
      <c r="BQ22" s="682"/>
      <c r="BR22" s="682"/>
      <c r="BS22" s="688" t="s">
        <v>138</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286</v>
      </c>
      <c r="C23" s="677"/>
      <c r="D23" s="677"/>
      <c r="E23" s="677"/>
      <c r="F23" s="677"/>
      <c r="G23" s="677"/>
      <c r="H23" s="677"/>
      <c r="I23" s="677"/>
      <c r="J23" s="677"/>
      <c r="K23" s="677"/>
      <c r="L23" s="677"/>
      <c r="M23" s="677"/>
      <c r="N23" s="677"/>
      <c r="O23" s="677"/>
      <c r="P23" s="677"/>
      <c r="Q23" s="678"/>
      <c r="R23" s="679">
        <v>523</v>
      </c>
      <c r="S23" s="680"/>
      <c r="T23" s="680"/>
      <c r="U23" s="680"/>
      <c r="V23" s="680"/>
      <c r="W23" s="680"/>
      <c r="X23" s="680"/>
      <c r="Y23" s="681"/>
      <c r="Z23" s="682">
        <v>0</v>
      </c>
      <c r="AA23" s="682"/>
      <c r="AB23" s="682"/>
      <c r="AC23" s="682"/>
      <c r="AD23" s="683">
        <v>523</v>
      </c>
      <c r="AE23" s="683"/>
      <c r="AF23" s="683"/>
      <c r="AG23" s="683"/>
      <c r="AH23" s="683"/>
      <c r="AI23" s="683"/>
      <c r="AJ23" s="683"/>
      <c r="AK23" s="683"/>
      <c r="AL23" s="684">
        <v>0</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138</v>
      </c>
      <c r="BH23" s="680"/>
      <c r="BI23" s="680"/>
      <c r="BJ23" s="680"/>
      <c r="BK23" s="680"/>
      <c r="BL23" s="680"/>
      <c r="BM23" s="680"/>
      <c r="BN23" s="681"/>
      <c r="BO23" s="682" t="s">
        <v>138</v>
      </c>
      <c r="BP23" s="682"/>
      <c r="BQ23" s="682"/>
      <c r="BR23" s="682"/>
      <c r="BS23" s="688" t="s">
        <v>129</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x14ac:dyDescent="0.15">
      <c r="B24" s="676" t="s">
        <v>293</v>
      </c>
      <c r="C24" s="677"/>
      <c r="D24" s="677"/>
      <c r="E24" s="677"/>
      <c r="F24" s="677"/>
      <c r="G24" s="677"/>
      <c r="H24" s="677"/>
      <c r="I24" s="677"/>
      <c r="J24" s="677"/>
      <c r="K24" s="677"/>
      <c r="L24" s="677"/>
      <c r="M24" s="677"/>
      <c r="N24" s="677"/>
      <c r="O24" s="677"/>
      <c r="P24" s="677"/>
      <c r="Q24" s="678"/>
      <c r="R24" s="679">
        <v>12826</v>
      </c>
      <c r="S24" s="680"/>
      <c r="T24" s="680"/>
      <c r="U24" s="680"/>
      <c r="V24" s="680"/>
      <c r="W24" s="680"/>
      <c r="X24" s="680"/>
      <c r="Y24" s="681"/>
      <c r="Z24" s="682">
        <v>0.3</v>
      </c>
      <c r="AA24" s="682"/>
      <c r="AB24" s="682"/>
      <c r="AC24" s="682"/>
      <c r="AD24" s="683" t="s">
        <v>138</v>
      </c>
      <c r="AE24" s="683"/>
      <c r="AF24" s="683"/>
      <c r="AG24" s="683"/>
      <c r="AH24" s="683"/>
      <c r="AI24" s="683"/>
      <c r="AJ24" s="683"/>
      <c r="AK24" s="683"/>
      <c r="AL24" s="684" t="s">
        <v>138</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138</v>
      </c>
      <c r="BH24" s="680"/>
      <c r="BI24" s="680"/>
      <c r="BJ24" s="680"/>
      <c r="BK24" s="680"/>
      <c r="BL24" s="680"/>
      <c r="BM24" s="680"/>
      <c r="BN24" s="681"/>
      <c r="BO24" s="682" t="s">
        <v>138</v>
      </c>
      <c r="BP24" s="682"/>
      <c r="BQ24" s="682"/>
      <c r="BR24" s="682"/>
      <c r="BS24" s="688" t="s">
        <v>138</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1342756</v>
      </c>
      <c r="CS24" s="669"/>
      <c r="CT24" s="669"/>
      <c r="CU24" s="669"/>
      <c r="CV24" s="669"/>
      <c r="CW24" s="669"/>
      <c r="CX24" s="669"/>
      <c r="CY24" s="670"/>
      <c r="CZ24" s="673">
        <v>36.6</v>
      </c>
      <c r="DA24" s="674"/>
      <c r="DB24" s="674"/>
      <c r="DC24" s="693"/>
      <c r="DD24" s="712">
        <v>965978</v>
      </c>
      <c r="DE24" s="669"/>
      <c r="DF24" s="669"/>
      <c r="DG24" s="669"/>
      <c r="DH24" s="669"/>
      <c r="DI24" s="669"/>
      <c r="DJ24" s="669"/>
      <c r="DK24" s="670"/>
      <c r="DL24" s="712">
        <v>949976</v>
      </c>
      <c r="DM24" s="669"/>
      <c r="DN24" s="669"/>
      <c r="DO24" s="669"/>
      <c r="DP24" s="669"/>
      <c r="DQ24" s="669"/>
      <c r="DR24" s="669"/>
      <c r="DS24" s="669"/>
      <c r="DT24" s="669"/>
      <c r="DU24" s="669"/>
      <c r="DV24" s="670"/>
      <c r="DW24" s="673">
        <v>51</v>
      </c>
      <c r="DX24" s="674"/>
      <c r="DY24" s="674"/>
      <c r="DZ24" s="674"/>
      <c r="EA24" s="674"/>
      <c r="EB24" s="674"/>
      <c r="EC24" s="675"/>
    </row>
    <row r="25" spans="2:133" ht="11.25" customHeight="1" x14ac:dyDescent="0.15">
      <c r="B25" s="676" t="s">
        <v>296</v>
      </c>
      <c r="C25" s="677"/>
      <c r="D25" s="677"/>
      <c r="E25" s="677"/>
      <c r="F25" s="677"/>
      <c r="G25" s="677"/>
      <c r="H25" s="677"/>
      <c r="I25" s="677"/>
      <c r="J25" s="677"/>
      <c r="K25" s="677"/>
      <c r="L25" s="677"/>
      <c r="M25" s="677"/>
      <c r="N25" s="677"/>
      <c r="O25" s="677"/>
      <c r="P25" s="677"/>
      <c r="Q25" s="678"/>
      <c r="R25" s="679">
        <v>70651</v>
      </c>
      <c r="S25" s="680"/>
      <c r="T25" s="680"/>
      <c r="U25" s="680"/>
      <c r="V25" s="680"/>
      <c r="W25" s="680"/>
      <c r="X25" s="680"/>
      <c r="Y25" s="681"/>
      <c r="Z25" s="682">
        <v>1.8</v>
      </c>
      <c r="AA25" s="682"/>
      <c r="AB25" s="682"/>
      <c r="AC25" s="682"/>
      <c r="AD25" s="683" t="s">
        <v>129</v>
      </c>
      <c r="AE25" s="683"/>
      <c r="AF25" s="683"/>
      <c r="AG25" s="683"/>
      <c r="AH25" s="683"/>
      <c r="AI25" s="683"/>
      <c r="AJ25" s="683"/>
      <c r="AK25" s="683"/>
      <c r="AL25" s="684" t="s">
        <v>138</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138</v>
      </c>
      <c r="BH25" s="680"/>
      <c r="BI25" s="680"/>
      <c r="BJ25" s="680"/>
      <c r="BK25" s="680"/>
      <c r="BL25" s="680"/>
      <c r="BM25" s="680"/>
      <c r="BN25" s="681"/>
      <c r="BO25" s="682" t="s">
        <v>138</v>
      </c>
      <c r="BP25" s="682"/>
      <c r="BQ25" s="682"/>
      <c r="BR25" s="682"/>
      <c r="BS25" s="688" t="s">
        <v>138</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478252</v>
      </c>
      <c r="CS25" s="715"/>
      <c r="CT25" s="715"/>
      <c r="CU25" s="715"/>
      <c r="CV25" s="715"/>
      <c r="CW25" s="715"/>
      <c r="CX25" s="715"/>
      <c r="CY25" s="716"/>
      <c r="CZ25" s="684">
        <v>13</v>
      </c>
      <c r="DA25" s="713"/>
      <c r="DB25" s="713"/>
      <c r="DC25" s="717"/>
      <c r="DD25" s="688">
        <v>461519</v>
      </c>
      <c r="DE25" s="715"/>
      <c r="DF25" s="715"/>
      <c r="DG25" s="715"/>
      <c r="DH25" s="715"/>
      <c r="DI25" s="715"/>
      <c r="DJ25" s="715"/>
      <c r="DK25" s="716"/>
      <c r="DL25" s="688">
        <v>446413</v>
      </c>
      <c r="DM25" s="715"/>
      <c r="DN25" s="715"/>
      <c r="DO25" s="715"/>
      <c r="DP25" s="715"/>
      <c r="DQ25" s="715"/>
      <c r="DR25" s="715"/>
      <c r="DS25" s="715"/>
      <c r="DT25" s="715"/>
      <c r="DU25" s="715"/>
      <c r="DV25" s="716"/>
      <c r="DW25" s="684">
        <v>24</v>
      </c>
      <c r="DX25" s="713"/>
      <c r="DY25" s="713"/>
      <c r="DZ25" s="713"/>
      <c r="EA25" s="713"/>
      <c r="EB25" s="713"/>
      <c r="EC25" s="714"/>
    </row>
    <row r="26" spans="2:133" ht="11.25" customHeight="1" x14ac:dyDescent="0.15">
      <c r="B26" s="676" t="s">
        <v>299</v>
      </c>
      <c r="C26" s="677"/>
      <c r="D26" s="677"/>
      <c r="E26" s="677"/>
      <c r="F26" s="677"/>
      <c r="G26" s="677"/>
      <c r="H26" s="677"/>
      <c r="I26" s="677"/>
      <c r="J26" s="677"/>
      <c r="K26" s="677"/>
      <c r="L26" s="677"/>
      <c r="M26" s="677"/>
      <c r="N26" s="677"/>
      <c r="O26" s="677"/>
      <c r="P26" s="677"/>
      <c r="Q26" s="678"/>
      <c r="R26" s="679">
        <v>2580</v>
      </c>
      <c r="S26" s="680"/>
      <c r="T26" s="680"/>
      <c r="U26" s="680"/>
      <c r="V26" s="680"/>
      <c r="W26" s="680"/>
      <c r="X26" s="680"/>
      <c r="Y26" s="681"/>
      <c r="Z26" s="682">
        <v>0.1</v>
      </c>
      <c r="AA26" s="682"/>
      <c r="AB26" s="682"/>
      <c r="AC26" s="682"/>
      <c r="AD26" s="683" t="s">
        <v>138</v>
      </c>
      <c r="AE26" s="683"/>
      <c r="AF26" s="683"/>
      <c r="AG26" s="683"/>
      <c r="AH26" s="683"/>
      <c r="AI26" s="683"/>
      <c r="AJ26" s="683"/>
      <c r="AK26" s="683"/>
      <c r="AL26" s="684" t="s">
        <v>138</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138</v>
      </c>
      <c r="BP26" s="682"/>
      <c r="BQ26" s="682"/>
      <c r="BR26" s="682"/>
      <c r="BS26" s="688" t="s">
        <v>138</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276692</v>
      </c>
      <c r="CS26" s="680"/>
      <c r="CT26" s="680"/>
      <c r="CU26" s="680"/>
      <c r="CV26" s="680"/>
      <c r="CW26" s="680"/>
      <c r="CX26" s="680"/>
      <c r="CY26" s="681"/>
      <c r="CZ26" s="684">
        <v>7.5</v>
      </c>
      <c r="DA26" s="713"/>
      <c r="DB26" s="713"/>
      <c r="DC26" s="717"/>
      <c r="DD26" s="688">
        <v>267167</v>
      </c>
      <c r="DE26" s="680"/>
      <c r="DF26" s="680"/>
      <c r="DG26" s="680"/>
      <c r="DH26" s="680"/>
      <c r="DI26" s="680"/>
      <c r="DJ26" s="680"/>
      <c r="DK26" s="681"/>
      <c r="DL26" s="688" t="s">
        <v>129</v>
      </c>
      <c r="DM26" s="680"/>
      <c r="DN26" s="680"/>
      <c r="DO26" s="680"/>
      <c r="DP26" s="680"/>
      <c r="DQ26" s="680"/>
      <c r="DR26" s="680"/>
      <c r="DS26" s="680"/>
      <c r="DT26" s="680"/>
      <c r="DU26" s="680"/>
      <c r="DV26" s="681"/>
      <c r="DW26" s="684" t="s">
        <v>138</v>
      </c>
      <c r="DX26" s="713"/>
      <c r="DY26" s="713"/>
      <c r="DZ26" s="713"/>
      <c r="EA26" s="713"/>
      <c r="EB26" s="713"/>
      <c r="EC26" s="714"/>
    </row>
    <row r="27" spans="2:133" ht="11.25" customHeight="1" x14ac:dyDescent="0.15">
      <c r="B27" s="676" t="s">
        <v>302</v>
      </c>
      <c r="C27" s="677"/>
      <c r="D27" s="677"/>
      <c r="E27" s="677"/>
      <c r="F27" s="677"/>
      <c r="G27" s="677"/>
      <c r="H27" s="677"/>
      <c r="I27" s="677"/>
      <c r="J27" s="677"/>
      <c r="K27" s="677"/>
      <c r="L27" s="677"/>
      <c r="M27" s="677"/>
      <c r="N27" s="677"/>
      <c r="O27" s="677"/>
      <c r="P27" s="677"/>
      <c r="Q27" s="678"/>
      <c r="R27" s="679">
        <v>433322</v>
      </c>
      <c r="S27" s="680"/>
      <c r="T27" s="680"/>
      <c r="U27" s="680"/>
      <c r="V27" s="680"/>
      <c r="W27" s="680"/>
      <c r="X27" s="680"/>
      <c r="Y27" s="681"/>
      <c r="Z27" s="682">
        <v>11.2</v>
      </c>
      <c r="AA27" s="682"/>
      <c r="AB27" s="682"/>
      <c r="AC27" s="682"/>
      <c r="AD27" s="683" t="s">
        <v>138</v>
      </c>
      <c r="AE27" s="683"/>
      <c r="AF27" s="683"/>
      <c r="AG27" s="683"/>
      <c r="AH27" s="683"/>
      <c r="AI27" s="683"/>
      <c r="AJ27" s="683"/>
      <c r="AK27" s="683"/>
      <c r="AL27" s="684" t="s">
        <v>138</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222504</v>
      </c>
      <c r="BH27" s="680"/>
      <c r="BI27" s="680"/>
      <c r="BJ27" s="680"/>
      <c r="BK27" s="680"/>
      <c r="BL27" s="680"/>
      <c r="BM27" s="680"/>
      <c r="BN27" s="681"/>
      <c r="BO27" s="682">
        <v>100</v>
      </c>
      <c r="BP27" s="682"/>
      <c r="BQ27" s="682"/>
      <c r="BR27" s="682"/>
      <c r="BS27" s="688" t="s">
        <v>129</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491738</v>
      </c>
      <c r="CS27" s="715"/>
      <c r="CT27" s="715"/>
      <c r="CU27" s="715"/>
      <c r="CV27" s="715"/>
      <c r="CW27" s="715"/>
      <c r="CX27" s="715"/>
      <c r="CY27" s="716"/>
      <c r="CZ27" s="684">
        <v>13.4</v>
      </c>
      <c r="DA27" s="713"/>
      <c r="DB27" s="713"/>
      <c r="DC27" s="717"/>
      <c r="DD27" s="688">
        <v>161415</v>
      </c>
      <c r="DE27" s="715"/>
      <c r="DF27" s="715"/>
      <c r="DG27" s="715"/>
      <c r="DH27" s="715"/>
      <c r="DI27" s="715"/>
      <c r="DJ27" s="715"/>
      <c r="DK27" s="716"/>
      <c r="DL27" s="688">
        <v>160519</v>
      </c>
      <c r="DM27" s="715"/>
      <c r="DN27" s="715"/>
      <c r="DO27" s="715"/>
      <c r="DP27" s="715"/>
      <c r="DQ27" s="715"/>
      <c r="DR27" s="715"/>
      <c r="DS27" s="715"/>
      <c r="DT27" s="715"/>
      <c r="DU27" s="715"/>
      <c r="DV27" s="716"/>
      <c r="DW27" s="684">
        <v>8.6</v>
      </c>
      <c r="DX27" s="713"/>
      <c r="DY27" s="713"/>
      <c r="DZ27" s="713"/>
      <c r="EA27" s="713"/>
      <c r="EB27" s="713"/>
      <c r="EC27" s="714"/>
    </row>
    <row r="28" spans="2:133" ht="11.25" customHeight="1" x14ac:dyDescent="0.15">
      <c r="B28" s="721" t="s">
        <v>305</v>
      </c>
      <c r="C28" s="722"/>
      <c r="D28" s="722"/>
      <c r="E28" s="722"/>
      <c r="F28" s="722"/>
      <c r="G28" s="722"/>
      <c r="H28" s="722"/>
      <c r="I28" s="722"/>
      <c r="J28" s="722"/>
      <c r="K28" s="722"/>
      <c r="L28" s="722"/>
      <c r="M28" s="722"/>
      <c r="N28" s="722"/>
      <c r="O28" s="722"/>
      <c r="P28" s="722"/>
      <c r="Q28" s="723"/>
      <c r="R28" s="679" t="s">
        <v>138</v>
      </c>
      <c r="S28" s="680"/>
      <c r="T28" s="680"/>
      <c r="U28" s="680"/>
      <c r="V28" s="680"/>
      <c r="W28" s="680"/>
      <c r="X28" s="680"/>
      <c r="Y28" s="681"/>
      <c r="Z28" s="682" t="s">
        <v>138</v>
      </c>
      <c r="AA28" s="682"/>
      <c r="AB28" s="682"/>
      <c r="AC28" s="682"/>
      <c r="AD28" s="683" t="s">
        <v>129</v>
      </c>
      <c r="AE28" s="683"/>
      <c r="AF28" s="683"/>
      <c r="AG28" s="683"/>
      <c r="AH28" s="683"/>
      <c r="AI28" s="683"/>
      <c r="AJ28" s="683"/>
      <c r="AK28" s="683"/>
      <c r="AL28" s="684" t="s">
        <v>138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372766</v>
      </c>
      <c r="CS28" s="680"/>
      <c r="CT28" s="680"/>
      <c r="CU28" s="680"/>
      <c r="CV28" s="680"/>
      <c r="CW28" s="680"/>
      <c r="CX28" s="680"/>
      <c r="CY28" s="681"/>
      <c r="CZ28" s="684">
        <v>10.199999999999999</v>
      </c>
      <c r="DA28" s="713"/>
      <c r="DB28" s="713"/>
      <c r="DC28" s="717"/>
      <c r="DD28" s="688">
        <v>343044</v>
      </c>
      <c r="DE28" s="680"/>
      <c r="DF28" s="680"/>
      <c r="DG28" s="680"/>
      <c r="DH28" s="680"/>
      <c r="DI28" s="680"/>
      <c r="DJ28" s="680"/>
      <c r="DK28" s="681"/>
      <c r="DL28" s="688">
        <v>343044</v>
      </c>
      <c r="DM28" s="680"/>
      <c r="DN28" s="680"/>
      <c r="DO28" s="680"/>
      <c r="DP28" s="680"/>
      <c r="DQ28" s="680"/>
      <c r="DR28" s="680"/>
      <c r="DS28" s="680"/>
      <c r="DT28" s="680"/>
      <c r="DU28" s="680"/>
      <c r="DV28" s="681"/>
      <c r="DW28" s="684">
        <v>18.399999999999999</v>
      </c>
      <c r="DX28" s="713"/>
      <c r="DY28" s="713"/>
      <c r="DZ28" s="713"/>
      <c r="EA28" s="713"/>
      <c r="EB28" s="713"/>
      <c r="EC28" s="714"/>
    </row>
    <row r="29" spans="2:133" ht="11.25" customHeight="1" x14ac:dyDescent="0.15">
      <c r="B29" s="676" t="s">
        <v>307</v>
      </c>
      <c r="C29" s="677"/>
      <c r="D29" s="677"/>
      <c r="E29" s="677"/>
      <c r="F29" s="677"/>
      <c r="G29" s="677"/>
      <c r="H29" s="677"/>
      <c r="I29" s="677"/>
      <c r="J29" s="677"/>
      <c r="K29" s="677"/>
      <c r="L29" s="677"/>
      <c r="M29" s="677"/>
      <c r="N29" s="677"/>
      <c r="O29" s="677"/>
      <c r="P29" s="677"/>
      <c r="Q29" s="678"/>
      <c r="R29" s="679">
        <v>191552</v>
      </c>
      <c r="S29" s="680"/>
      <c r="T29" s="680"/>
      <c r="U29" s="680"/>
      <c r="V29" s="680"/>
      <c r="W29" s="680"/>
      <c r="X29" s="680"/>
      <c r="Y29" s="681"/>
      <c r="Z29" s="682">
        <v>4.9000000000000004</v>
      </c>
      <c r="AA29" s="682"/>
      <c r="AB29" s="682"/>
      <c r="AC29" s="682"/>
      <c r="AD29" s="683" t="s">
        <v>138</v>
      </c>
      <c r="AE29" s="683"/>
      <c r="AF29" s="683"/>
      <c r="AG29" s="683"/>
      <c r="AH29" s="683"/>
      <c r="AI29" s="683"/>
      <c r="AJ29" s="683"/>
      <c r="AK29" s="683"/>
      <c r="AL29" s="684" t="s">
        <v>138</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311</v>
      </c>
      <c r="CG29" s="695"/>
      <c r="CH29" s="695"/>
      <c r="CI29" s="695"/>
      <c r="CJ29" s="695"/>
      <c r="CK29" s="695"/>
      <c r="CL29" s="695"/>
      <c r="CM29" s="695"/>
      <c r="CN29" s="695"/>
      <c r="CO29" s="695"/>
      <c r="CP29" s="695"/>
      <c r="CQ29" s="696"/>
      <c r="CR29" s="679">
        <v>372766</v>
      </c>
      <c r="CS29" s="715"/>
      <c r="CT29" s="715"/>
      <c r="CU29" s="715"/>
      <c r="CV29" s="715"/>
      <c r="CW29" s="715"/>
      <c r="CX29" s="715"/>
      <c r="CY29" s="716"/>
      <c r="CZ29" s="684">
        <v>10.199999999999999</v>
      </c>
      <c r="DA29" s="713"/>
      <c r="DB29" s="713"/>
      <c r="DC29" s="717"/>
      <c r="DD29" s="688">
        <v>343044</v>
      </c>
      <c r="DE29" s="715"/>
      <c r="DF29" s="715"/>
      <c r="DG29" s="715"/>
      <c r="DH29" s="715"/>
      <c r="DI29" s="715"/>
      <c r="DJ29" s="715"/>
      <c r="DK29" s="716"/>
      <c r="DL29" s="688">
        <v>343044</v>
      </c>
      <c r="DM29" s="715"/>
      <c r="DN29" s="715"/>
      <c r="DO29" s="715"/>
      <c r="DP29" s="715"/>
      <c r="DQ29" s="715"/>
      <c r="DR29" s="715"/>
      <c r="DS29" s="715"/>
      <c r="DT29" s="715"/>
      <c r="DU29" s="715"/>
      <c r="DV29" s="716"/>
      <c r="DW29" s="684">
        <v>18.399999999999999</v>
      </c>
      <c r="DX29" s="713"/>
      <c r="DY29" s="713"/>
      <c r="DZ29" s="713"/>
      <c r="EA29" s="713"/>
      <c r="EB29" s="713"/>
      <c r="EC29" s="714"/>
    </row>
    <row r="30" spans="2:133" ht="11.25" customHeight="1" x14ac:dyDescent="0.15">
      <c r="B30" s="676" t="s">
        <v>312</v>
      </c>
      <c r="C30" s="677"/>
      <c r="D30" s="677"/>
      <c r="E30" s="677"/>
      <c r="F30" s="677"/>
      <c r="G30" s="677"/>
      <c r="H30" s="677"/>
      <c r="I30" s="677"/>
      <c r="J30" s="677"/>
      <c r="K30" s="677"/>
      <c r="L30" s="677"/>
      <c r="M30" s="677"/>
      <c r="N30" s="677"/>
      <c r="O30" s="677"/>
      <c r="P30" s="677"/>
      <c r="Q30" s="678"/>
      <c r="R30" s="679">
        <v>11361</v>
      </c>
      <c r="S30" s="680"/>
      <c r="T30" s="680"/>
      <c r="U30" s="680"/>
      <c r="V30" s="680"/>
      <c r="W30" s="680"/>
      <c r="X30" s="680"/>
      <c r="Y30" s="681"/>
      <c r="Z30" s="682">
        <v>0.3</v>
      </c>
      <c r="AA30" s="682"/>
      <c r="AB30" s="682"/>
      <c r="AC30" s="682"/>
      <c r="AD30" s="683" t="s">
        <v>129</v>
      </c>
      <c r="AE30" s="683"/>
      <c r="AF30" s="683"/>
      <c r="AG30" s="683"/>
      <c r="AH30" s="683"/>
      <c r="AI30" s="683"/>
      <c r="AJ30" s="683"/>
      <c r="AK30" s="683"/>
      <c r="AL30" s="684" t="s">
        <v>138</v>
      </c>
      <c r="AM30" s="685"/>
      <c r="AN30" s="685"/>
      <c r="AO30" s="686"/>
      <c r="AP30" s="727" t="s">
        <v>313</v>
      </c>
      <c r="AQ30" s="728"/>
      <c r="AR30" s="728"/>
      <c r="AS30" s="728"/>
      <c r="AT30" s="733" t="s">
        <v>314</v>
      </c>
      <c r="AU30" s="230"/>
      <c r="AV30" s="230"/>
      <c r="AW30" s="230"/>
      <c r="AX30" s="665" t="s">
        <v>190</v>
      </c>
      <c r="AY30" s="666"/>
      <c r="AZ30" s="666"/>
      <c r="BA30" s="666"/>
      <c r="BB30" s="666"/>
      <c r="BC30" s="666"/>
      <c r="BD30" s="666"/>
      <c r="BE30" s="666"/>
      <c r="BF30" s="667"/>
      <c r="BG30" s="739">
        <v>99.4</v>
      </c>
      <c r="BH30" s="740"/>
      <c r="BI30" s="740"/>
      <c r="BJ30" s="740"/>
      <c r="BK30" s="740"/>
      <c r="BL30" s="740"/>
      <c r="BM30" s="674">
        <v>95.5</v>
      </c>
      <c r="BN30" s="740"/>
      <c r="BO30" s="740"/>
      <c r="BP30" s="740"/>
      <c r="BQ30" s="741"/>
      <c r="BR30" s="739">
        <v>99.2</v>
      </c>
      <c r="BS30" s="740"/>
      <c r="BT30" s="740"/>
      <c r="BU30" s="740"/>
      <c r="BV30" s="740"/>
      <c r="BW30" s="740"/>
      <c r="BX30" s="674">
        <v>94.8</v>
      </c>
      <c r="BY30" s="740"/>
      <c r="BZ30" s="740"/>
      <c r="CA30" s="740"/>
      <c r="CB30" s="741"/>
      <c r="CD30" s="744"/>
      <c r="CE30" s="745"/>
      <c r="CF30" s="694" t="s">
        <v>315</v>
      </c>
      <c r="CG30" s="695"/>
      <c r="CH30" s="695"/>
      <c r="CI30" s="695"/>
      <c r="CJ30" s="695"/>
      <c r="CK30" s="695"/>
      <c r="CL30" s="695"/>
      <c r="CM30" s="695"/>
      <c r="CN30" s="695"/>
      <c r="CO30" s="695"/>
      <c r="CP30" s="695"/>
      <c r="CQ30" s="696"/>
      <c r="CR30" s="679">
        <v>349984</v>
      </c>
      <c r="CS30" s="680"/>
      <c r="CT30" s="680"/>
      <c r="CU30" s="680"/>
      <c r="CV30" s="680"/>
      <c r="CW30" s="680"/>
      <c r="CX30" s="680"/>
      <c r="CY30" s="681"/>
      <c r="CZ30" s="684">
        <v>9.5</v>
      </c>
      <c r="DA30" s="713"/>
      <c r="DB30" s="713"/>
      <c r="DC30" s="717"/>
      <c r="DD30" s="688">
        <v>323149</v>
      </c>
      <c r="DE30" s="680"/>
      <c r="DF30" s="680"/>
      <c r="DG30" s="680"/>
      <c r="DH30" s="680"/>
      <c r="DI30" s="680"/>
      <c r="DJ30" s="680"/>
      <c r="DK30" s="681"/>
      <c r="DL30" s="688">
        <v>323149</v>
      </c>
      <c r="DM30" s="680"/>
      <c r="DN30" s="680"/>
      <c r="DO30" s="680"/>
      <c r="DP30" s="680"/>
      <c r="DQ30" s="680"/>
      <c r="DR30" s="680"/>
      <c r="DS30" s="680"/>
      <c r="DT30" s="680"/>
      <c r="DU30" s="680"/>
      <c r="DV30" s="681"/>
      <c r="DW30" s="684">
        <v>17.399999999999999</v>
      </c>
      <c r="DX30" s="713"/>
      <c r="DY30" s="713"/>
      <c r="DZ30" s="713"/>
      <c r="EA30" s="713"/>
      <c r="EB30" s="713"/>
      <c r="EC30" s="714"/>
    </row>
    <row r="31" spans="2:133" ht="11.25" customHeight="1" x14ac:dyDescent="0.15">
      <c r="B31" s="676" t="s">
        <v>316</v>
      </c>
      <c r="C31" s="677"/>
      <c r="D31" s="677"/>
      <c r="E31" s="677"/>
      <c r="F31" s="677"/>
      <c r="G31" s="677"/>
      <c r="H31" s="677"/>
      <c r="I31" s="677"/>
      <c r="J31" s="677"/>
      <c r="K31" s="677"/>
      <c r="L31" s="677"/>
      <c r="M31" s="677"/>
      <c r="N31" s="677"/>
      <c r="O31" s="677"/>
      <c r="P31" s="677"/>
      <c r="Q31" s="678"/>
      <c r="R31" s="679">
        <v>16210</v>
      </c>
      <c r="S31" s="680"/>
      <c r="T31" s="680"/>
      <c r="U31" s="680"/>
      <c r="V31" s="680"/>
      <c r="W31" s="680"/>
      <c r="X31" s="680"/>
      <c r="Y31" s="681"/>
      <c r="Z31" s="682">
        <v>0.4</v>
      </c>
      <c r="AA31" s="682"/>
      <c r="AB31" s="682"/>
      <c r="AC31" s="682"/>
      <c r="AD31" s="683" t="s">
        <v>138</v>
      </c>
      <c r="AE31" s="683"/>
      <c r="AF31" s="683"/>
      <c r="AG31" s="683"/>
      <c r="AH31" s="683"/>
      <c r="AI31" s="683"/>
      <c r="AJ31" s="683"/>
      <c r="AK31" s="683"/>
      <c r="AL31" s="684" t="s">
        <v>138</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99.5</v>
      </c>
      <c r="BH31" s="715"/>
      <c r="BI31" s="715"/>
      <c r="BJ31" s="715"/>
      <c r="BK31" s="715"/>
      <c r="BL31" s="715"/>
      <c r="BM31" s="685">
        <v>96.6</v>
      </c>
      <c r="BN31" s="737"/>
      <c r="BO31" s="737"/>
      <c r="BP31" s="737"/>
      <c r="BQ31" s="738"/>
      <c r="BR31" s="736">
        <v>99.4</v>
      </c>
      <c r="BS31" s="715"/>
      <c r="BT31" s="715"/>
      <c r="BU31" s="715"/>
      <c r="BV31" s="715"/>
      <c r="BW31" s="715"/>
      <c r="BX31" s="685">
        <v>96.1</v>
      </c>
      <c r="BY31" s="737"/>
      <c r="BZ31" s="737"/>
      <c r="CA31" s="737"/>
      <c r="CB31" s="738"/>
      <c r="CD31" s="744"/>
      <c r="CE31" s="745"/>
      <c r="CF31" s="694" t="s">
        <v>319</v>
      </c>
      <c r="CG31" s="695"/>
      <c r="CH31" s="695"/>
      <c r="CI31" s="695"/>
      <c r="CJ31" s="695"/>
      <c r="CK31" s="695"/>
      <c r="CL31" s="695"/>
      <c r="CM31" s="695"/>
      <c r="CN31" s="695"/>
      <c r="CO31" s="695"/>
      <c r="CP31" s="695"/>
      <c r="CQ31" s="696"/>
      <c r="CR31" s="679">
        <v>22782</v>
      </c>
      <c r="CS31" s="715"/>
      <c r="CT31" s="715"/>
      <c r="CU31" s="715"/>
      <c r="CV31" s="715"/>
      <c r="CW31" s="715"/>
      <c r="CX31" s="715"/>
      <c r="CY31" s="716"/>
      <c r="CZ31" s="684">
        <v>0.6</v>
      </c>
      <c r="DA31" s="713"/>
      <c r="DB31" s="713"/>
      <c r="DC31" s="717"/>
      <c r="DD31" s="688">
        <v>19895</v>
      </c>
      <c r="DE31" s="715"/>
      <c r="DF31" s="715"/>
      <c r="DG31" s="715"/>
      <c r="DH31" s="715"/>
      <c r="DI31" s="715"/>
      <c r="DJ31" s="715"/>
      <c r="DK31" s="716"/>
      <c r="DL31" s="688">
        <v>19895</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320</v>
      </c>
      <c r="C32" s="677"/>
      <c r="D32" s="677"/>
      <c r="E32" s="677"/>
      <c r="F32" s="677"/>
      <c r="G32" s="677"/>
      <c r="H32" s="677"/>
      <c r="I32" s="677"/>
      <c r="J32" s="677"/>
      <c r="K32" s="677"/>
      <c r="L32" s="677"/>
      <c r="M32" s="677"/>
      <c r="N32" s="677"/>
      <c r="O32" s="677"/>
      <c r="P32" s="677"/>
      <c r="Q32" s="678"/>
      <c r="R32" s="679">
        <v>631382</v>
      </c>
      <c r="S32" s="680"/>
      <c r="T32" s="680"/>
      <c r="U32" s="680"/>
      <c r="V32" s="680"/>
      <c r="W32" s="680"/>
      <c r="X32" s="680"/>
      <c r="Y32" s="681"/>
      <c r="Z32" s="682">
        <v>16.3</v>
      </c>
      <c r="AA32" s="682"/>
      <c r="AB32" s="682"/>
      <c r="AC32" s="682"/>
      <c r="AD32" s="683" t="s">
        <v>138</v>
      </c>
      <c r="AE32" s="683"/>
      <c r="AF32" s="683"/>
      <c r="AG32" s="683"/>
      <c r="AH32" s="683"/>
      <c r="AI32" s="683"/>
      <c r="AJ32" s="683"/>
      <c r="AK32" s="683"/>
      <c r="AL32" s="684" t="s">
        <v>138</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99.2</v>
      </c>
      <c r="BH32" s="749"/>
      <c r="BI32" s="749"/>
      <c r="BJ32" s="749"/>
      <c r="BK32" s="749"/>
      <c r="BL32" s="749"/>
      <c r="BM32" s="750">
        <v>93.3</v>
      </c>
      <c r="BN32" s="749"/>
      <c r="BO32" s="749"/>
      <c r="BP32" s="749"/>
      <c r="BQ32" s="751"/>
      <c r="BR32" s="748">
        <v>98.7</v>
      </c>
      <c r="BS32" s="749"/>
      <c r="BT32" s="749"/>
      <c r="BU32" s="749"/>
      <c r="BV32" s="749"/>
      <c r="BW32" s="749"/>
      <c r="BX32" s="750">
        <v>92.3</v>
      </c>
      <c r="BY32" s="749"/>
      <c r="BZ32" s="749"/>
      <c r="CA32" s="749"/>
      <c r="CB32" s="751"/>
      <c r="CD32" s="746"/>
      <c r="CE32" s="747"/>
      <c r="CF32" s="694" t="s">
        <v>322</v>
      </c>
      <c r="CG32" s="695"/>
      <c r="CH32" s="695"/>
      <c r="CI32" s="695"/>
      <c r="CJ32" s="695"/>
      <c r="CK32" s="695"/>
      <c r="CL32" s="695"/>
      <c r="CM32" s="695"/>
      <c r="CN32" s="695"/>
      <c r="CO32" s="695"/>
      <c r="CP32" s="695"/>
      <c r="CQ32" s="696"/>
      <c r="CR32" s="679" t="s">
        <v>138</v>
      </c>
      <c r="CS32" s="680"/>
      <c r="CT32" s="680"/>
      <c r="CU32" s="680"/>
      <c r="CV32" s="680"/>
      <c r="CW32" s="680"/>
      <c r="CX32" s="680"/>
      <c r="CY32" s="681"/>
      <c r="CZ32" s="684" t="s">
        <v>138</v>
      </c>
      <c r="DA32" s="713"/>
      <c r="DB32" s="713"/>
      <c r="DC32" s="717"/>
      <c r="DD32" s="688" t="s">
        <v>129</v>
      </c>
      <c r="DE32" s="680"/>
      <c r="DF32" s="680"/>
      <c r="DG32" s="680"/>
      <c r="DH32" s="680"/>
      <c r="DI32" s="680"/>
      <c r="DJ32" s="680"/>
      <c r="DK32" s="681"/>
      <c r="DL32" s="688" t="s">
        <v>138</v>
      </c>
      <c r="DM32" s="680"/>
      <c r="DN32" s="680"/>
      <c r="DO32" s="680"/>
      <c r="DP32" s="680"/>
      <c r="DQ32" s="680"/>
      <c r="DR32" s="680"/>
      <c r="DS32" s="680"/>
      <c r="DT32" s="680"/>
      <c r="DU32" s="680"/>
      <c r="DV32" s="681"/>
      <c r="DW32" s="684" t="s">
        <v>138</v>
      </c>
      <c r="DX32" s="713"/>
      <c r="DY32" s="713"/>
      <c r="DZ32" s="713"/>
      <c r="EA32" s="713"/>
      <c r="EB32" s="713"/>
      <c r="EC32" s="714"/>
    </row>
    <row r="33" spans="2:133" ht="11.25" customHeight="1" x14ac:dyDescent="0.15">
      <c r="B33" s="676" t="s">
        <v>323</v>
      </c>
      <c r="C33" s="677"/>
      <c r="D33" s="677"/>
      <c r="E33" s="677"/>
      <c r="F33" s="677"/>
      <c r="G33" s="677"/>
      <c r="H33" s="677"/>
      <c r="I33" s="677"/>
      <c r="J33" s="677"/>
      <c r="K33" s="677"/>
      <c r="L33" s="677"/>
      <c r="M33" s="677"/>
      <c r="N33" s="677"/>
      <c r="O33" s="677"/>
      <c r="P33" s="677"/>
      <c r="Q33" s="678"/>
      <c r="R33" s="679">
        <v>214855</v>
      </c>
      <c r="S33" s="680"/>
      <c r="T33" s="680"/>
      <c r="U33" s="680"/>
      <c r="V33" s="680"/>
      <c r="W33" s="680"/>
      <c r="X33" s="680"/>
      <c r="Y33" s="681"/>
      <c r="Z33" s="682">
        <v>5.5</v>
      </c>
      <c r="AA33" s="682"/>
      <c r="AB33" s="682"/>
      <c r="AC33" s="682"/>
      <c r="AD33" s="683" t="s">
        <v>138</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1875592</v>
      </c>
      <c r="CS33" s="715"/>
      <c r="CT33" s="715"/>
      <c r="CU33" s="715"/>
      <c r="CV33" s="715"/>
      <c r="CW33" s="715"/>
      <c r="CX33" s="715"/>
      <c r="CY33" s="716"/>
      <c r="CZ33" s="684">
        <v>51.1</v>
      </c>
      <c r="DA33" s="713"/>
      <c r="DB33" s="713"/>
      <c r="DC33" s="717"/>
      <c r="DD33" s="688">
        <v>1150852</v>
      </c>
      <c r="DE33" s="715"/>
      <c r="DF33" s="715"/>
      <c r="DG33" s="715"/>
      <c r="DH33" s="715"/>
      <c r="DI33" s="715"/>
      <c r="DJ33" s="715"/>
      <c r="DK33" s="716"/>
      <c r="DL33" s="688">
        <v>781663</v>
      </c>
      <c r="DM33" s="715"/>
      <c r="DN33" s="715"/>
      <c r="DO33" s="715"/>
      <c r="DP33" s="715"/>
      <c r="DQ33" s="715"/>
      <c r="DR33" s="715"/>
      <c r="DS33" s="715"/>
      <c r="DT33" s="715"/>
      <c r="DU33" s="715"/>
      <c r="DV33" s="716"/>
      <c r="DW33" s="684">
        <v>42</v>
      </c>
      <c r="DX33" s="713"/>
      <c r="DY33" s="713"/>
      <c r="DZ33" s="713"/>
      <c r="EA33" s="713"/>
      <c r="EB33" s="713"/>
      <c r="EC33" s="714"/>
    </row>
    <row r="34" spans="2:133" ht="11.25" customHeight="1" x14ac:dyDescent="0.15">
      <c r="B34" s="676" t="s">
        <v>325</v>
      </c>
      <c r="C34" s="677"/>
      <c r="D34" s="677"/>
      <c r="E34" s="677"/>
      <c r="F34" s="677"/>
      <c r="G34" s="677"/>
      <c r="H34" s="677"/>
      <c r="I34" s="677"/>
      <c r="J34" s="677"/>
      <c r="K34" s="677"/>
      <c r="L34" s="677"/>
      <c r="M34" s="677"/>
      <c r="N34" s="677"/>
      <c r="O34" s="677"/>
      <c r="P34" s="677"/>
      <c r="Q34" s="678"/>
      <c r="R34" s="679">
        <v>41886</v>
      </c>
      <c r="S34" s="680"/>
      <c r="T34" s="680"/>
      <c r="U34" s="680"/>
      <c r="V34" s="680"/>
      <c r="W34" s="680"/>
      <c r="X34" s="680"/>
      <c r="Y34" s="681"/>
      <c r="Z34" s="682">
        <v>1.1000000000000001</v>
      </c>
      <c r="AA34" s="682"/>
      <c r="AB34" s="682"/>
      <c r="AC34" s="682"/>
      <c r="AD34" s="683">
        <v>226</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615907</v>
      </c>
      <c r="CS34" s="680"/>
      <c r="CT34" s="680"/>
      <c r="CU34" s="680"/>
      <c r="CV34" s="680"/>
      <c r="CW34" s="680"/>
      <c r="CX34" s="680"/>
      <c r="CY34" s="681"/>
      <c r="CZ34" s="684">
        <v>16.8</v>
      </c>
      <c r="DA34" s="713"/>
      <c r="DB34" s="713"/>
      <c r="DC34" s="717"/>
      <c r="DD34" s="688">
        <v>424821</v>
      </c>
      <c r="DE34" s="680"/>
      <c r="DF34" s="680"/>
      <c r="DG34" s="680"/>
      <c r="DH34" s="680"/>
      <c r="DI34" s="680"/>
      <c r="DJ34" s="680"/>
      <c r="DK34" s="681"/>
      <c r="DL34" s="688">
        <v>305917</v>
      </c>
      <c r="DM34" s="680"/>
      <c r="DN34" s="680"/>
      <c r="DO34" s="680"/>
      <c r="DP34" s="680"/>
      <c r="DQ34" s="680"/>
      <c r="DR34" s="680"/>
      <c r="DS34" s="680"/>
      <c r="DT34" s="680"/>
      <c r="DU34" s="680"/>
      <c r="DV34" s="681"/>
      <c r="DW34" s="684">
        <v>16.399999999999999</v>
      </c>
      <c r="DX34" s="713"/>
      <c r="DY34" s="713"/>
      <c r="DZ34" s="713"/>
      <c r="EA34" s="713"/>
      <c r="EB34" s="713"/>
      <c r="EC34" s="714"/>
    </row>
    <row r="35" spans="2:133" ht="11.25" customHeight="1" x14ac:dyDescent="0.15">
      <c r="B35" s="676" t="s">
        <v>329</v>
      </c>
      <c r="C35" s="677"/>
      <c r="D35" s="677"/>
      <c r="E35" s="677"/>
      <c r="F35" s="677"/>
      <c r="G35" s="677"/>
      <c r="H35" s="677"/>
      <c r="I35" s="677"/>
      <c r="J35" s="677"/>
      <c r="K35" s="677"/>
      <c r="L35" s="677"/>
      <c r="M35" s="677"/>
      <c r="N35" s="677"/>
      <c r="O35" s="677"/>
      <c r="P35" s="677"/>
      <c r="Q35" s="678"/>
      <c r="R35" s="679">
        <v>351200</v>
      </c>
      <c r="S35" s="680"/>
      <c r="T35" s="680"/>
      <c r="U35" s="680"/>
      <c r="V35" s="680"/>
      <c r="W35" s="680"/>
      <c r="X35" s="680"/>
      <c r="Y35" s="681"/>
      <c r="Z35" s="682">
        <v>9</v>
      </c>
      <c r="AA35" s="682"/>
      <c r="AB35" s="682"/>
      <c r="AC35" s="682"/>
      <c r="AD35" s="683" t="s">
        <v>138</v>
      </c>
      <c r="AE35" s="683"/>
      <c r="AF35" s="683"/>
      <c r="AG35" s="683"/>
      <c r="AH35" s="683"/>
      <c r="AI35" s="683"/>
      <c r="AJ35" s="683"/>
      <c r="AK35" s="683"/>
      <c r="AL35" s="684" t="s">
        <v>138</v>
      </c>
      <c r="AM35" s="685"/>
      <c r="AN35" s="685"/>
      <c r="AO35" s="686"/>
      <c r="AP35" s="234"/>
      <c r="AQ35" s="752" t="s">
        <v>330</v>
      </c>
      <c r="AR35" s="753"/>
      <c r="AS35" s="753"/>
      <c r="AT35" s="753"/>
      <c r="AU35" s="753"/>
      <c r="AV35" s="753"/>
      <c r="AW35" s="753"/>
      <c r="AX35" s="753"/>
      <c r="AY35" s="754"/>
      <c r="AZ35" s="668">
        <v>390011</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38698</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25222</v>
      </c>
      <c r="CS35" s="715"/>
      <c r="CT35" s="715"/>
      <c r="CU35" s="715"/>
      <c r="CV35" s="715"/>
      <c r="CW35" s="715"/>
      <c r="CX35" s="715"/>
      <c r="CY35" s="716"/>
      <c r="CZ35" s="684">
        <v>0.7</v>
      </c>
      <c r="DA35" s="713"/>
      <c r="DB35" s="713"/>
      <c r="DC35" s="717"/>
      <c r="DD35" s="688">
        <v>19783</v>
      </c>
      <c r="DE35" s="715"/>
      <c r="DF35" s="715"/>
      <c r="DG35" s="715"/>
      <c r="DH35" s="715"/>
      <c r="DI35" s="715"/>
      <c r="DJ35" s="715"/>
      <c r="DK35" s="716"/>
      <c r="DL35" s="688">
        <v>6095</v>
      </c>
      <c r="DM35" s="715"/>
      <c r="DN35" s="715"/>
      <c r="DO35" s="715"/>
      <c r="DP35" s="715"/>
      <c r="DQ35" s="715"/>
      <c r="DR35" s="715"/>
      <c r="DS35" s="715"/>
      <c r="DT35" s="715"/>
      <c r="DU35" s="715"/>
      <c r="DV35" s="716"/>
      <c r="DW35" s="684">
        <v>0.3</v>
      </c>
      <c r="DX35" s="713"/>
      <c r="DY35" s="713"/>
      <c r="DZ35" s="713"/>
      <c r="EA35" s="713"/>
      <c r="EB35" s="713"/>
      <c r="EC35" s="714"/>
    </row>
    <row r="36" spans="2:133" ht="11.25" customHeight="1" x14ac:dyDescent="0.15">
      <c r="B36" s="676" t="s">
        <v>333</v>
      </c>
      <c r="C36" s="677"/>
      <c r="D36" s="677"/>
      <c r="E36" s="677"/>
      <c r="F36" s="677"/>
      <c r="G36" s="677"/>
      <c r="H36" s="677"/>
      <c r="I36" s="677"/>
      <c r="J36" s="677"/>
      <c r="K36" s="677"/>
      <c r="L36" s="677"/>
      <c r="M36" s="677"/>
      <c r="N36" s="677"/>
      <c r="O36" s="677"/>
      <c r="P36" s="677"/>
      <c r="Q36" s="678"/>
      <c r="R36" s="679" t="s">
        <v>138</v>
      </c>
      <c r="S36" s="680"/>
      <c r="T36" s="680"/>
      <c r="U36" s="680"/>
      <c r="V36" s="680"/>
      <c r="W36" s="680"/>
      <c r="X36" s="680"/>
      <c r="Y36" s="681"/>
      <c r="Z36" s="682" t="s">
        <v>129</v>
      </c>
      <c r="AA36" s="682"/>
      <c r="AB36" s="682"/>
      <c r="AC36" s="682"/>
      <c r="AD36" s="683" t="s">
        <v>138</v>
      </c>
      <c r="AE36" s="683"/>
      <c r="AF36" s="683"/>
      <c r="AG36" s="683"/>
      <c r="AH36" s="683"/>
      <c r="AI36" s="683"/>
      <c r="AJ36" s="683"/>
      <c r="AK36" s="683"/>
      <c r="AL36" s="684" t="s">
        <v>138</v>
      </c>
      <c r="AM36" s="685"/>
      <c r="AN36" s="685"/>
      <c r="AO36" s="686"/>
      <c r="AQ36" s="756" t="s">
        <v>334</v>
      </c>
      <c r="AR36" s="757"/>
      <c r="AS36" s="757"/>
      <c r="AT36" s="757"/>
      <c r="AU36" s="757"/>
      <c r="AV36" s="757"/>
      <c r="AW36" s="757"/>
      <c r="AX36" s="757"/>
      <c r="AY36" s="758"/>
      <c r="AZ36" s="679">
        <v>105700</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30997</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347100</v>
      </c>
      <c r="CS36" s="680"/>
      <c r="CT36" s="680"/>
      <c r="CU36" s="680"/>
      <c r="CV36" s="680"/>
      <c r="CW36" s="680"/>
      <c r="CX36" s="680"/>
      <c r="CY36" s="681"/>
      <c r="CZ36" s="684">
        <v>9.5</v>
      </c>
      <c r="DA36" s="713"/>
      <c r="DB36" s="713"/>
      <c r="DC36" s="717"/>
      <c r="DD36" s="688">
        <v>278687</v>
      </c>
      <c r="DE36" s="680"/>
      <c r="DF36" s="680"/>
      <c r="DG36" s="680"/>
      <c r="DH36" s="680"/>
      <c r="DI36" s="680"/>
      <c r="DJ36" s="680"/>
      <c r="DK36" s="681"/>
      <c r="DL36" s="688">
        <v>216365</v>
      </c>
      <c r="DM36" s="680"/>
      <c r="DN36" s="680"/>
      <c r="DO36" s="680"/>
      <c r="DP36" s="680"/>
      <c r="DQ36" s="680"/>
      <c r="DR36" s="680"/>
      <c r="DS36" s="680"/>
      <c r="DT36" s="680"/>
      <c r="DU36" s="680"/>
      <c r="DV36" s="681"/>
      <c r="DW36" s="684">
        <v>11.6</v>
      </c>
      <c r="DX36" s="713"/>
      <c r="DY36" s="713"/>
      <c r="DZ36" s="713"/>
      <c r="EA36" s="713"/>
      <c r="EB36" s="713"/>
      <c r="EC36" s="714"/>
    </row>
    <row r="37" spans="2:133" ht="11.25" customHeight="1" x14ac:dyDescent="0.15">
      <c r="B37" s="676" t="s">
        <v>337</v>
      </c>
      <c r="C37" s="677"/>
      <c r="D37" s="677"/>
      <c r="E37" s="677"/>
      <c r="F37" s="677"/>
      <c r="G37" s="677"/>
      <c r="H37" s="677"/>
      <c r="I37" s="677"/>
      <c r="J37" s="677"/>
      <c r="K37" s="677"/>
      <c r="L37" s="677"/>
      <c r="M37" s="677"/>
      <c r="N37" s="677"/>
      <c r="O37" s="677"/>
      <c r="P37" s="677"/>
      <c r="Q37" s="678"/>
      <c r="R37" s="679">
        <v>68400</v>
      </c>
      <c r="S37" s="680"/>
      <c r="T37" s="680"/>
      <c r="U37" s="680"/>
      <c r="V37" s="680"/>
      <c r="W37" s="680"/>
      <c r="X37" s="680"/>
      <c r="Y37" s="681"/>
      <c r="Z37" s="682">
        <v>1.8</v>
      </c>
      <c r="AA37" s="682"/>
      <c r="AB37" s="682"/>
      <c r="AC37" s="682"/>
      <c r="AD37" s="683" t="s">
        <v>138</v>
      </c>
      <c r="AE37" s="683"/>
      <c r="AF37" s="683"/>
      <c r="AG37" s="683"/>
      <c r="AH37" s="683"/>
      <c r="AI37" s="683"/>
      <c r="AJ37" s="683"/>
      <c r="AK37" s="683"/>
      <c r="AL37" s="684" t="s">
        <v>138</v>
      </c>
      <c r="AM37" s="685"/>
      <c r="AN37" s="685"/>
      <c r="AO37" s="686"/>
      <c r="AQ37" s="756" t="s">
        <v>338</v>
      </c>
      <c r="AR37" s="757"/>
      <c r="AS37" s="757"/>
      <c r="AT37" s="757"/>
      <c r="AU37" s="757"/>
      <c r="AV37" s="757"/>
      <c r="AW37" s="757"/>
      <c r="AX37" s="757"/>
      <c r="AY37" s="758"/>
      <c r="AZ37" s="679">
        <v>97000</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483</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137603</v>
      </c>
      <c r="CS37" s="715"/>
      <c r="CT37" s="715"/>
      <c r="CU37" s="715"/>
      <c r="CV37" s="715"/>
      <c r="CW37" s="715"/>
      <c r="CX37" s="715"/>
      <c r="CY37" s="716"/>
      <c r="CZ37" s="684">
        <v>3.7</v>
      </c>
      <c r="DA37" s="713"/>
      <c r="DB37" s="713"/>
      <c r="DC37" s="717"/>
      <c r="DD37" s="688">
        <v>137603</v>
      </c>
      <c r="DE37" s="715"/>
      <c r="DF37" s="715"/>
      <c r="DG37" s="715"/>
      <c r="DH37" s="715"/>
      <c r="DI37" s="715"/>
      <c r="DJ37" s="715"/>
      <c r="DK37" s="716"/>
      <c r="DL37" s="688">
        <v>129581</v>
      </c>
      <c r="DM37" s="715"/>
      <c r="DN37" s="715"/>
      <c r="DO37" s="715"/>
      <c r="DP37" s="715"/>
      <c r="DQ37" s="715"/>
      <c r="DR37" s="715"/>
      <c r="DS37" s="715"/>
      <c r="DT37" s="715"/>
      <c r="DU37" s="715"/>
      <c r="DV37" s="716"/>
      <c r="DW37" s="684">
        <v>7</v>
      </c>
      <c r="DX37" s="713"/>
      <c r="DY37" s="713"/>
      <c r="DZ37" s="713"/>
      <c r="EA37" s="713"/>
      <c r="EB37" s="713"/>
      <c r="EC37" s="714"/>
    </row>
    <row r="38" spans="2:133" ht="11.25" customHeight="1" x14ac:dyDescent="0.15">
      <c r="B38" s="724" t="s">
        <v>341</v>
      </c>
      <c r="C38" s="725"/>
      <c r="D38" s="725"/>
      <c r="E38" s="725"/>
      <c r="F38" s="725"/>
      <c r="G38" s="725"/>
      <c r="H38" s="725"/>
      <c r="I38" s="725"/>
      <c r="J38" s="725"/>
      <c r="K38" s="725"/>
      <c r="L38" s="725"/>
      <c r="M38" s="725"/>
      <c r="N38" s="725"/>
      <c r="O38" s="725"/>
      <c r="P38" s="725"/>
      <c r="Q38" s="726"/>
      <c r="R38" s="759">
        <v>3883975</v>
      </c>
      <c r="S38" s="760"/>
      <c r="T38" s="760"/>
      <c r="U38" s="760"/>
      <c r="V38" s="760"/>
      <c r="W38" s="760"/>
      <c r="X38" s="760"/>
      <c r="Y38" s="761"/>
      <c r="Z38" s="762">
        <v>100</v>
      </c>
      <c r="AA38" s="762"/>
      <c r="AB38" s="762"/>
      <c r="AC38" s="762"/>
      <c r="AD38" s="763">
        <v>1792554</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t="s">
        <v>129</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788</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390011</v>
      </c>
      <c r="CS38" s="680"/>
      <c r="CT38" s="680"/>
      <c r="CU38" s="680"/>
      <c r="CV38" s="680"/>
      <c r="CW38" s="680"/>
      <c r="CX38" s="680"/>
      <c r="CY38" s="681"/>
      <c r="CZ38" s="684">
        <v>10.6</v>
      </c>
      <c r="DA38" s="713"/>
      <c r="DB38" s="713"/>
      <c r="DC38" s="717"/>
      <c r="DD38" s="688">
        <v>358559</v>
      </c>
      <c r="DE38" s="680"/>
      <c r="DF38" s="680"/>
      <c r="DG38" s="680"/>
      <c r="DH38" s="680"/>
      <c r="DI38" s="680"/>
      <c r="DJ38" s="680"/>
      <c r="DK38" s="681"/>
      <c r="DL38" s="688">
        <v>253286</v>
      </c>
      <c r="DM38" s="680"/>
      <c r="DN38" s="680"/>
      <c r="DO38" s="680"/>
      <c r="DP38" s="680"/>
      <c r="DQ38" s="680"/>
      <c r="DR38" s="680"/>
      <c r="DS38" s="680"/>
      <c r="DT38" s="680"/>
      <c r="DU38" s="680"/>
      <c r="DV38" s="681"/>
      <c r="DW38" s="684">
        <v>13.6</v>
      </c>
      <c r="DX38" s="713"/>
      <c r="DY38" s="713"/>
      <c r="DZ38" s="713"/>
      <c r="EA38" s="713"/>
      <c r="EB38" s="713"/>
      <c r="EC38" s="714"/>
    </row>
    <row r="39" spans="2:133" ht="11.25" customHeight="1" x14ac:dyDescent="0.15">
      <c r="AQ39" s="756" t="s">
        <v>345</v>
      </c>
      <c r="AR39" s="757"/>
      <c r="AS39" s="757"/>
      <c r="AT39" s="757"/>
      <c r="AU39" s="757"/>
      <c r="AV39" s="757"/>
      <c r="AW39" s="757"/>
      <c r="AX39" s="757"/>
      <c r="AY39" s="758"/>
      <c r="AZ39" s="679" t="s">
        <v>129</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90</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492352</v>
      </c>
      <c r="CS39" s="715"/>
      <c r="CT39" s="715"/>
      <c r="CU39" s="715"/>
      <c r="CV39" s="715"/>
      <c r="CW39" s="715"/>
      <c r="CX39" s="715"/>
      <c r="CY39" s="716"/>
      <c r="CZ39" s="684">
        <v>13.4</v>
      </c>
      <c r="DA39" s="713"/>
      <c r="DB39" s="713"/>
      <c r="DC39" s="717"/>
      <c r="DD39" s="688">
        <v>69002</v>
      </c>
      <c r="DE39" s="715"/>
      <c r="DF39" s="715"/>
      <c r="DG39" s="715"/>
      <c r="DH39" s="715"/>
      <c r="DI39" s="715"/>
      <c r="DJ39" s="715"/>
      <c r="DK39" s="716"/>
      <c r="DL39" s="688" t="s">
        <v>138</v>
      </c>
      <c r="DM39" s="715"/>
      <c r="DN39" s="715"/>
      <c r="DO39" s="715"/>
      <c r="DP39" s="715"/>
      <c r="DQ39" s="715"/>
      <c r="DR39" s="715"/>
      <c r="DS39" s="715"/>
      <c r="DT39" s="715"/>
      <c r="DU39" s="715"/>
      <c r="DV39" s="716"/>
      <c r="DW39" s="684" t="s">
        <v>138</v>
      </c>
      <c r="DX39" s="713"/>
      <c r="DY39" s="713"/>
      <c r="DZ39" s="713"/>
      <c r="EA39" s="713"/>
      <c r="EB39" s="713"/>
      <c r="EC39" s="714"/>
    </row>
    <row r="40" spans="2:133" ht="11.25" customHeight="1" x14ac:dyDescent="0.15">
      <c r="AQ40" s="756" t="s">
        <v>349</v>
      </c>
      <c r="AR40" s="757"/>
      <c r="AS40" s="757"/>
      <c r="AT40" s="757"/>
      <c r="AU40" s="757"/>
      <c r="AV40" s="757"/>
      <c r="AW40" s="757"/>
      <c r="AX40" s="757"/>
      <c r="AY40" s="758"/>
      <c r="AZ40" s="679">
        <v>44393</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129</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v>5000</v>
      </c>
      <c r="CS40" s="680"/>
      <c r="CT40" s="680"/>
      <c r="CU40" s="680"/>
      <c r="CV40" s="680"/>
      <c r="CW40" s="680"/>
      <c r="CX40" s="680"/>
      <c r="CY40" s="681"/>
      <c r="CZ40" s="684">
        <v>0.1</v>
      </c>
      <c r="DA40" s="713"/>
      <c r="DB40" s="713"/>
      <c r="DC40" s="717"/>
      <c r="DD40" s="688" t="s">
        <v>138</v>
      </c>
      <c r="DE40" s="680"/>
      <c r="DF40" s="680"/>
      <c r="DG40" s="680"/>
      <c r="DH40" s="680"/>
      <c r="DI40" s="680"/>
      <c r="DJ40" s="680"/>
      <c r="DK40" s="681"/>
      <c r="DL40" s="688" t="s">
        <v>138</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352</v>
      </c>
      <c r="AR41" s="767"/>
      <c r="AS41" s="767"/>
      <c r="AT41" s="767"/>
      <c r="AU41" s="767"/>
      <c r="AV41" s="767"/>
      <c r="AW41" s="767"/>
      <c r="AX41" s="767"/>
      <c r="AY41" s="768"/>
      <c r="AZ41" s="759">
        <v>142918</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350</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138</v>
      </c>
      <c r="CS41" s="715"/>
      <c r="CT41" s="715"/>
      <c r="CU41" s="715"/>
      <c r="CV41" s="715"/>
      <c r="CW41" s="715"/>
      <c r="CX41" s="715"/>
      <c r="CY41" s="716"/>
      <c r="CZ41" s="684" t="s">
        <v>138</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451154</v>
      </c>
      <c r="CS42" s="680"/>
      <c r="CT42" s="680"/>
      <c r="CU42" s="680"/>
      <c r="CV42" s="680"/>
      <c r="CW42" s="680"/>
      <c r="CX42" s="680"/>
      <c r="CY42" s="681"/>
      <c r="CZ42" s="684">
        <v>12.3</v>
      </c>
      <c r="DA42" s="685"/>
      <c r="DB42" s="685"/>
      <c r="DC42" s="780"/>
      <c r="DD42" s="688">
        <v>82174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t="s">
        <v>129</v>
      </c>
      <c r="CS43" s="715"/>
      <c r="CT43" s="715"/>
      <c r="CU43" s="715"/>
      <c r="CV43" s="715"/>
      <c r="CW43" s="715"/>
      <c r="CX43" s="715"/>
      <c r="CY43" s="716"/>
      <c r="CZ43" s="684" t="s">
        <v>138</v>
      </c>
      <c r="DA43" s="713"/>
      <c r="DB43" s="713"/>
      <c r="DC43" s="717"/>
      <c r="DD43" s="688" t="s">
        <v>138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359</v>
      </c>
      <c r="CD44" s="791" t="s">
        <v>310</v>
      </c>
      <c r="CE44" s="792"/>
      <c r="CF44" s="676" t="s">
        <v>360</v>
      </c>
      <c r="CG44" s="677"/>
      <c r="CH44" s="677"/>
      <c r="CI44" s="677"/>
      <c r="CJ44" s="677"/>
      <c r="CK44" s="677"/>
      <c r="CL44" s="677"/>
      <c r="CM44" s="677"/>
      <c r="CN44" s="677"/>
      <c r="CO44" s="677"/>
      <c r="CP44" s="677"/>
      <c r="CQ44" s="678"/>
      <c r="CR44" s="679">
        <v>415570</v>
      </c>
      <c r="CS44" s="680"/>
      <c r="CT44" s="680"/>
      <c r="CU44" s="680"/>
      <c r="CV44" s="680"/>
      <c r="CW44" s="680"/>
      <c r="CX44" s="680"/>
      <c r="CY44" s="681"/>
      <c r="CZ44" s="684">
        <v>11.3</v>
      </c>
      <c r="DA44" s="685"/>
      <c r="DB44" s="685"/>
      <c r="DC44" s="780"/>
      <c r="DD44" s="688">
        <v>68148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361</v>
      </c>
      <c r="CG45" s="677"/>
      <c r="CH45" s="677"/>
      <c r="CI45" s="677"/>
      <c r="CJ45" s="677"/>
      <c r="CK45" s="677"/>
      <c r="CL45" s="677"/>
      <c r="CM45" s="677"/>
      <c r="CN45" s="677"/>
      <c r="CO45" s="677"/>
      <c r="CP45" s="677"/>
      <c r="CQ45" s="678"/>
      <c r="CR45" s="679">
        <v>321942</v>
      </c>
      <c r="CS45" s="715"/>
      <c r="CT45" s="715"/>
      <c r="CU45" s="715"/>
      <c r="CV45" s="715"/>
      <c r="CW45" s="715"/>
      <c r="CX45" s="715"/>
      <c r="CY45" s="716"/>
      <c r="CZ45" s="684">
        <v>8.8000000000000007</v>
      </c>
      <c r="DA45" s="713"/>
      <c r="DB45" s="713"/>
      <c r="DC45" s="717"/>
      <c r="DD45" s="688">
        <v>30620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362</v>
      </c>
      <c r="CG46" s="677"/>
      <c r="CH46" s="677"/>
      <c r="CI46" s="677"/>
      <c r="CJ46" s="677"/>
      <c r="CK46" s="677"/>
      <c r="CL46" s="677"/>
      <c r="CM46" s="677"/>
      <c r="CN46" s="677"/>
      <c r="CO46" s="677"/>
      <c r="CP46" s="677"/>
      <c r="CQ46" s="678"/>
      <c r="CR46" s="679">
        <v>89465</v>
      </c>
      <c r="CS46" s="680"/>
      <c r="CT46" s="680"/>
      <c r="CU46" s="680"/>
      <c r="CV46" s="680"/>
      <c r="CW46" s="680"/>
      <c r="CX46" s="680"/>
      <c r="CY46" s="681"/>
      <c r="CZ46" s="684">
        <v>2.4</v>
      </c>
      <c r="DA46" s="685"/>
      <c r="DB46" s="685"/>
      <c r="DC46" s="780"/>
      <c r="DD46" s="688">
        <v>33365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363</v>
      </c>
      <c r="CG47" s="677"/>
      <c r="CH47" s="677"/>
      <c r="CI47" s="677"/>
      <c r="CJ47" s="677"/>
      <c r="CK47" s="677"/>
      <c r="CL47" s="677"/>
      <c r="CM47" s="677"/>
      <c r="CN47" s="677"/>
      <c r="CO47" s="677"/>
      <c r="CP47" s="677"/>
      <c r="CQ47" s="678"/>
      <c r="CR47" s="679">
        <v>35584</v>
      </c>
      <c r="CS47" s="715"/>
      <c r="CT47" s="715"/>
      <c r="CU47" s="715"/>
      <c r="CV47" s="715"/>
      <c r="CW47" s="715"/>
      <c r="CX47" s="715"/>
      <c r="CY47" s="716"/>
      <c r="CZ47" s="684">
        <v>1</v>
      </c>
      <c r="DA47" s="713"/>
      <c r="DB47" s="713"/>
      <c r="DC47" s="717"/>
      <c r="DD47" s="688">
        <v>14026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364</v>
      </c>
      <c r="CG48" s="677"/>
      <c r="CH48" s="677"/>
      <c r="CI48" s="677"/>
      <c r="CJ48" s="677"/>
      <c r="CK48" s="677"/>
      <c r="CL48" s="677"/>
      <c r="CM48" s="677"/>
      <c r="CN48" s="677"/>
      <c r="CO48" s="677"/>
      <c r="CP48" s="677"/>
      <c r="CQ48" s="678"/>
      <c r="CR48" s="679" t="s">
        <v>138</v>
      </c>
      <c r="CS48" s="680"/>
      <c r="CT48" s="680"/>
      <c r="CU48" s="680"/>
      <c r="CV48" s="680"/>
      <c r="CW48" s="680"/>
      <c r="CX48" s="680"/>
      <c r="CY48" s="681"/>
      <c r="CZ48" s="684" t="s">
        <v>138</v>
      </c>
      <c r="DA48" s="685"/>
      <c r="DB48" s="685"/>
      <c r="DC48" s="780"/>
      <c r="DD48" s="688" t="s">
        <v>138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365</v>
      </c>
      <c r="CE49" s="725"/>
      <c r="CF49" s="725"/>
      <c r="CG49" s="725"/>
      <c r="CH49" s="725"/>
      <c r="CI49" s="725"/>
      <c r="CJ49" s="725"/>
      <c r="CK49" s="725"/>
      <c r="CL49" s="725"/>
      <c r="CM49" s="725"/>
      <c r="CN49" s="725"/>
      <c r="CO49" s="725"/>
      <c r="CP49" s="725"/>
      <c r="CQ49" s="726"/>
      <c r="CR49" s="759">
        <v>3669502</v>
      </c>
      <c r="CS49" s="749"/>
      <c r="CT49" s="749"/>
      <c r="CU49" s="749"/>
      <c r="CV49" s="749"/>
      <c r="CW49" s="749"/>
      <c r="CX49" s="749"/>
      <c r="CY49" s="781"/>
      <c r="CZ49" s="764">
        <v>100</v>
      </c>
      <c r="DA49" s="782"/>
      <c r="DB49" s="782"/>
      <c r="DC49" s="783"/>
      <c r="DD49" s="784">
        <v>2199004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XGrUH8to1lxPLoM/lM97qMe5K6NGa5J1uBf/dffqAd1jQkCXlYsVdrQ4uZzvLgmwDiZOzvqxgg1HYXVYCpiJg==" saltValue="pi+V+eMvKiIuWWHK39Ue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topLeftCell="A16" zoomScale="70" zoomScaleNormal="25" zoomScaleSheetLayoutView="70" workbookViewId="0">
      <selection activeCell="W40" sqref="W40:AK40"/>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388</v>
      </c>
      <c r="C7" s="812"/>
      <c r="D7" s="812"/>
      <c r="E7" s="812"/>
      <c r="F7" s="812"/>
      <c r="G7" s="812"/>
      <c r="H7" s="812"/>
      <c r="I7" s="812"/>
      <c r="J7" s="812"/>
      <c r="K7" s="812"/>
      <c r="L7" s="812"/>
      <c r="M7" s="812"/>
      <c r="N7" s="812"/>
      <c r="O7" s="812"/>
      <c r="P7" s="813"/>
      <c r="Q7" s="814">
        <v>3884</v>
      </c>
      <c r="R7" s="815"/>
      <c r="S7" s="815"/>
      <c r="T7" s="815"/>
      <c r="U7" s="815"/>
      <c r="V7" s="815">
        <v>3670</v>
      </c>
      <c r="W7" s="815"/>
      <c r="X7" s="815"/>
      <c r="Y7" s="815"/>
      <c r="Z7" s="815"/>
      <c r="AA7" s="815">
        <v>214</v>
      </c>
      <c r="AB7" s="815"/>
      <c r="AC7" s="815"/>
      <c r="AD7" s="815"/>
      <c r="AE7" s="816"/>
      <c r="AF7" s="817">
        <v>204</v>
      </c>
      <c r="AG7" s="818"/>
      <c r="AH7" s="818"/>
      <c r="AI7" s="818"/>
      <c r="AJ7" s="819"/>
      <c r="AK7" s="854">
        <v>9</v>
      </c>
      <c r="AL7" s="855"/>
      <c r="AM7" s="855"/>
      <c r="AN7" s="855"/>
      <c r="AO7" s="855"/>
      <c r="AP7" s="855">
        <v>3371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612</v>
      </c>
      <c r="BT7" s="859"/>
      <c r="BU7" s="859"/>
      <c r="BV7" s="859"/>
      <c r="BW7" s="859"/>
      <c r="BX7" s="859"/>
      <c r="BY7" s="859"/>
      <c r="BZ7" s="859"/>
      <c r="CA7" s="859"/>
      <c r="CB7" s="859"/>
      <c r="CC7" s="859"/>
      <c r="CD7" s="859"/>
      <c r="CE7" s="859"/>
      <c r="CF7" s="859"/>
      <c r="CG7" s="860"/>
      <c r="CH7" s="851">
        <v>5</v>
      </c>
      <c r="CI7" s="852"/>
      <c r="CJ7" s="852"/>
      <c r="CK7" s="852"/>
      <c r="CL7" s="853"/>
      <c r="CM7" s="851">
        <v>18</v>
      </c>
      <c r="CN7" s="852"/>
      <c r="CO7" s="852"/>
      <c r="CP7" s="852"/>
      <c r="CQ7" s="853"/>
      <c r="CR7" s="851">
        <v>11</v>
      </c>
      <c r="CS7" s="852"/>
      <c r="CT7" s="852"/>
      <c r="CU7" s="852"/>
      <c r="CV7" s="853"/>
      <c r="CW7" s="851" t="s">
        <v>616</v>
      </c>
      <c r="CX7" s="852"/>
      <c r="CY7" s="852"/>
      <c r="CZ7" s="852"/>
      <c r="DA7" s="853"/>
      <c r="DB7" s="851">
        <v>6</v>
      </c>
      <c r="DC7" s="852"/>
      <c r="DD7" s="852"/>
      <c r="DE7" s="852"/>
      <c r="DF7" s="853"/>
      <c r="DG7" s="851" t="s">
        <v>616</v>
      </c>
      <c r="DH7" s="852"/>
      <c r="DI7" s="852"/>
      <c r="DJ7" s="852"/>
      <c r="DK7" s="853"/>
      <c r="DL7" s="851" t="s">
        <v>616</v>
      </c>
      <c r="DM7" s="852"/>
      <c r="DN7" s="852"/>
      <c r="DO7" s="852"/>
      <c r="DP7" s="853"/>
      <c r="DQ7" s="851" t="s">
        <v>616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613</v>
      </c>
      <c r="BT8" s="849"/>
      <c r="BU8" s="849"/>
      <c r="BV8" s="849"/>
      <c r="BW8" s="849"/>
      <c r="BX8" s="849"/>
      <c r="BY8" s="849"/>
      <c r="BZ8" s="849"/>
      <c r="CA8" s="849"/>
      <c r="CB8" s="849"/>
      <c r="CC8" s="849"/>
      <c r="CD8" s="849"/>
      <c r="CE8" s="849"/>
      <c r="CF8" s="849"/>
      <c r="CG8" s="850"/>
      <c r="CH8" s="861">
        <v>24</v>
      </c>
      <c r="CI8" s="862"/>
      <c r="CJ8" s="862"/>
      <c r="CK8" s="862"/>
      <c r="CL8" s="863"/>
      <c r="CM8" s="861">
        <v>188</v>
      </c>
      <c r="CN8" s="862"/>
      <c r="CO8" s="862"/>
      <c r="CP8" s="862"/>
      <c r="CQ8" s="863"/>
      <c r="CR8" s="861">
        <v>1</v>
      </c>
      <c r="CS8" s="862"/>
      <c r="CT8" s="862"/>
      <c r="CU8" s="862"/>
      <c r="CV8" s="863"/>
      <c r="CW8" s="861">
        <v>1</v>
      </c>
      <c r="CX8" s="862"/>
      <c r="CY8" s="862"/>
      <c r="CZ8" s="862"/>
      <c r="DA8" s="863"/>
      <c r="DB8" s="861" t="s">
        <v>617</v>
      </c>
      <c r="DC8" s="862"/>
      <c r="DD8" s="862"/>
      <c r="DE8" s="862"/>
      <c r="DF8" s="863"/>
      <c r="DG8" s="861" t="s">
        <v>617</v>
      </c>
      <c r="DH8" s="862"/>
      <c r="DI8" s="862"/>
      <c r="DJ8" s="862"/>
      <c r="DK8" s="863"/>
      <c r="DL8" s="861" t="s">
        <v>617</v>
      </c>
      <c r="DM8" s="862"/>
      <c r="DN8" s="862"/>
      <c r="DO8" s="862"/>
      <c r="DP8" s="863"/>
      <c r="DQ8" s="861" t="s">
        <v>617</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204</v>
      </c>
      <c r="AG23" s="874"/>
      <c r="AH23" s="874"/>
      <c r="AI23" s="874"/>
      <c r="AJ23" s="877"/>
      <c r="AK23" s="878"/>
      <c r="AL23" s="879"/>
      <c r="AM23" s="879"/>
      <c r="AN23" s="879"/>
      <c r="AO23" s="879"/>
      <c r="AP23" s="874"/>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371</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403</v>
      </c>
      <c r="C28" s="812"/>
      <c r="D28" s="812"/>
      <c r="E28" s="812"/>
      <c r="F28" s="812"/>
      <c r="G28" s="812"/>
      <c r="H28" s="812"/>
      <c r="I28" s="812"/>
      <c r="J28" s="812"/>
      <c r="K28" s="812"/>
      <c r="L28" s="812"/>
      <c r="M28" s="812"/>
      <c r="N28" s="812"/>
      <c r="O28" s="812"/>
      <c r="P28" s="813"/>
      <c r="Q28" s="901">
        <v>451</v>
      </c>
      <c r="R28" s="902"/>
      <c r="S28" s="902"/>
      <c r="T28" s="902"/>
      <c r="U28" s="902"/>
      <c r="V28" s="902">
        <v>412</v>
      </c>
      <c r="W28" s="902"/>
      <c r="X28" s="902"/>
      <c r="Y28" s="902"/>
      <c r="Z28" s="902"/>
      <c r="AA28" s="902">
        <v>39</v>
      </c>
      <c r="AB28" s="902"/>
      <c r="AC28" s="902"/>
      <c r="AD28" s="902"/>
      <c r="AE28" s="903"/>
      <c r="AF28" s="904">
        <v>39</v>
      </c>
      <c r="AG28" s="902"/>
      <c r="AH28" s="902"/>
      <c r="AI28" s="902"/>
      <c r="AJ28" s="905"/>
      <c r="AK28" s="906">
        <v>35</v>
      </c>
      <c r="AL28" s="907"/>
      <c r="AM28" s="907"/>
      <c r="AN28" s="907"/>
      <c r="AO28" s="907"/>
      <c r="AP28" s="898" t="s">
        <v>607</v>
      </c>
      <c r="AQ28" s="898"/>
      <c r="AR28" s="898"/>
      <c r="AS28" s="898"/>
      <c r="AT28" s="898"/>
      <c r="AU28" s="898" t="s">
        <v>607</v>
      </c>
      <c r="AV28" s="898"/>
      <c r="AW28" s="898"/>
      <c r="AX28" s="898"/>
      <c r="AY28" s="898"/>
      <c r="AZ28" s="898" t="s">
        <v>614</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404</v>
      </c>
      <c r="C29" s="836"/>
      <c r="D29" s="836"/>
      <c r="E29" s="836"/>
      <c r="F29" s="836"/>
      <c r="G29" s="836"/>
      <c r="H29" s="836"/>
      <c r="I29" s="836"/>
      <c r="J29" s="836"/>
      <c r="K29" s="836"/>
      <c r="L29" s="836"/>
      <c r="M29" s="836"/>
      <c r="N29" s="836"/>
      <c r="O29" s="836"/>
      <c r="P29" s="837"/>
      <c r="Q29" s="838">
        <v>479</v>
      </c>
      <c r="R29" s="839"/>
      <c r="S29" s="839"/>
      <c r="T29" s="839"/>
      <c r="U29" s="839"/>
      <c r="V29" s="839">
        <v>445</v>
      </c>
      <c r="W29" s="839"/>
      <c r="X29" s="839"/>
      <c r="Y29" s="839"/>
      <c r="Z29" s="839"/>
      <c r="AA29" s="839">
        <v>34</v>
      </c>
      <c r="AB29" s="839"/>
      <c r="AC29" s="839"/>
      <c r="AD29" s="839"/>
      <c r="AE29" s="840"/>
      <c r="AF29" s="841">
        <v>34</v>
      </c>
      <c r="AG29" s="842"/>
      <c r="AH29" s="842"/>
      <c r="AI29" s="842"/>
      <c r="AJ29" s="843"/>
      <c r="AK29" s="910">
        <v>66</v>
      </c>
      <c r="AL29" s="911"/>
      <c r="AM29" s="911"/>
      <c r="AN29" s="911"/>
      <c r="AO29" s="911"/>
      <c r="AP29" s="912" t="s">
        <v>607</v>
      </c>
      <c r="AQ29" s="912"/>
      <c r="AR29" s="912"/>
      <c r="AS29" s="912"/>
      <c r="AT29" s="912"/>
      <c r="AU29" s="912" t="s">
        <v>607</v>
      </c>
      <c r="AV29" s="912"/>
      <c r="AW29" s="912"/>
      <c r="AX29" s="912"/>
      <c r="AY29" s="912"/>
      <c r="AZ29" s="912" t="s">
        <v>614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34</v>
      </c>
      <c r="R30" s="839"/>
      <c r="S30" s="839"/>
      <c r="T30" s="839"/>
      <c r="U30" s="839"/>
      <c r="V30" s="839">
        <v>38</v>
      </c>
      <c r="W30" s="839"/>
      <c r="X30" s="839"/>
      <c r="Y30" s="839"/>
      <c r="Z30" s="839"/>
      <c r="AA30" s="839">
        <v>-4</v>
      </c>
      <c r="AB30" s="839"/>
      <c r="AC30" s="839"/>
      <c r="AD30" s="839"/>
      <c r="AE30" s="840"/>
      <c r="AF30" s="841">
        <v>-4</v>
      </c>
      <c r="AG30" s="842"/>
      <c r="AH30" s="842"/>
      <c r="AI30" s="842"/>
      <c r="AJ30" s="843"/>
      <c r="AK30" s="910">
        <v>16</v>
      </c>
      <c r="AL30" s="911"/>
      <c r="AM30" s="911"/>
      <c r="AN30" s="911"/>
      <c r="AO30" s="911"/>
      <c r="AP30" s="912" t="s">
        <v>607</v>
      </c>
      <c r="AQ30" s="912"/>
      <c r="AR30" s="912"/>
      <c r="AS30" s="912"/>
      <c r="AT30" s="912"/>
      <c r="AU30" s="912" t="s">
        <v>607</v>
      </c>
      <c r="AV30" s="912"/>
      <c r="AW30" s="912"/>
      <c r="AX30" s="912"/>
      <c r="AY30" s="912"/>
      <c r="AZ30" s="912" t="s">
        <v>614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160</v>
      </c>
      <c r="R31" s="839"/>
      <c r="S31" s="839"/>
      <c r="T31" s="839"/>
      <c r="U31" s="839"/>
      <c r="V31" s="839">
        <v>156</v>
      </c>
      <c r="W31" s="839"/>
      <c r="X31" s="839"/>
      <c r="Y31" s="839"/>
      <c r="Z31" s="839"/>
      <c r="AA31" s="839">
        <v>4</v>
      </c>
      <c r="AB31" s="839"/>
      <c r="AC31" s="839"/>
      <c r="AD31" s="839"/>
      <c r="AE31" s="840"/>
      <c r="AF31" s="841">
        <v>4</v>
      </c>
      <c r="AG31" s="842"/>
      <c r="AH31" s="842"/>
      <c r="AI31" s="842"/>
      <c r="AJ31" s="843"/>
      <c r="AK31" s="910">
        <v>106</v>
      </c>
      <c r="AL31" s="911"/>
      <c r="AM31" s="911"/>
      <c r="AN31" s="911"/>
      <c r="AO31" s="911"/>
      <c r="AP31" s="911">
        <v>949</v>
      </c>
      <c r="AQ31" s="911"/>
      <c r="AR31" s="911"/>
      <c r="AS31" s="911"/>
      <c r="AT31" s="911"/>
      <c r="AU31" s="911">
        <v>686</v>
      </c>
      <c r="AV31" s="911"/>
      <c r="AW31" s="911"/>
      <c r="AX31" s="911"/>
      <c r="AY31" s="911"/>
      <c r="AZ31" s="912" t="s">
        <v>615</v>
      </c>
      <c r="BA31" s="912"/>
      <c r="BB31" s="912"/>
      <c r="BC31" s="912"/>
      <c r="BD31" s="912"/>
      <c r="BE31" s="908" t="s">
        <v>407</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408</v>
      </c>
      <c r="C32" s="836"/>
      <c r="D32" s="836"/>
      <c r="E32" s="836"/>
      <c r="F32" s="836"/>
      <c r="G32" s="836"/>
      <c r="H32" s="836"/>
      <c r="I32" s="836"/>
      <c r="J32" s="836"/>
      <c r="K32" s="836"/>
      <c r="L32" s="836"/>
      <c r="M32" s="836"/>
      <c r="N32" s="836"/>
      <c r="O32" s="836"/>
      <c r="P32" s="837"/>
      <c r="Q32" s="838">
        <v>140</v>
      </c>
      <c r="R32" s="839"/>
      <c r="S32" s="839"/>
      <c r="T32" s="839"/>
      <c r="U32" s="839"/>
      <c r="V32" s="839">
        <v>133</v>
      </c>
      <c r="W32" s="839"/>
      <c r="X32" s="839"/>
      <c r="Y32" s="839"/>
      <c r="Z32" s="839"/>
      <c r="AA32" s="839">
        <v>7</v>
      </c>
      <c r="AB32" s="839"/>
      <c r="AC32" s="839"/>
      <c r="AD32" s="839"/>
      <c r="AE32" s="840"/>
      <c r="AF32" s="841">
        <v>7</v>
      </c>
      <c r="AG32" s="842"/>
      <c r="AH32" s="842"/>
      <c r="AI32" s="842"/>
      <c r="AJ32" s="843"/>
      <c r="AK32" s="910">
        <v>97</v>
      </c>
      <c r="AL32" s="911"/>
      <c r="AM32" s="911"/>
      <c r="AN32" s="911"/>
      <c r="AO32" s="911"/>
      <c r="AP32" s="911">
        <v>481</v>
      </c>
      <c r="AQ32" s="911"/>
      <c r="AR32" s="911"/>
      <c r="AS32" s="911"/>
      <c r="AT32" s="911"/>
      <c r="AU32" s="911">
        <v>441</v>
      </c>
      <c r="AV32" s="911"/>
      <c r="AW32" s="911"/>
      <c r="AX32" s="911"/>
      <c r="AY32" s="911"/>
      <c r="AZ32" s="912" t="s">
        <v>615</v>
      </c>
      <c r="BA32" s="912"/>
      <c r="BB32" s="912"/>
      <c r="BC32" s="912"/>
      <c r="BD32" s="912"/>
      <c r="BE32" s="908" t="s">
        <v>409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80</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397</v>
      </c>
      <c r="AB66" s="798"/>
      <c r="AC66" s="798"/>
      <c r="AD66" s="798"/>
      <c r="AE66" s="799"/>
      <c r="AF66" s="932" t="s">
        <v>417</v>
      </c>
      <c r="AG66" s="893"/>
      <c r="AH66" s="893"/>
      <c r="AI66" s="893"/>
      <c r="AJ66" s="933"/>
      <c r="AK66" s="797" t="s">
        <v>418</v>
      </c>
      <c r="AL66" s="821"/>
      <c r="AM66" s="821"/>
      <c r="AN66" s="821"/>
      <c r="AO66" s="822"/>
      <c r="AP66" s="797" t="s">
        <v>400</v>
      </c>
      <c r="AQ66" s="798"/>
      <c r="AR66" s="798"/>
      <c r="AS66" s="798"/>
      <c r="AT66" s="799"/>
      <c r="AU66" s="797" t="s">
        <v>419</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601</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608</v>
      </c>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602</v>
      </c>
      <c r="C69" s="954"/>
      <c r="D69" s="954"/>
      <c r="E69" s="954"/>
      <c r="F69" s="954"/>
      <c r="G69" s="954"/>
      <c r="H69" s="954"/>
      <c r="I69" s="954"/>
      <c r="J69" s="954"/>
      <c r="K69" s="954"/>
      <c r="L69" s="954"/>
      <c r="M69" s="954"/>
      <c r="N69" s="954"/>
      <c r="O69" s="954"/>
      <c r="P69" s="955"/>
      <c r="Q69" s="956">
        <v>1199</v>
      </c>
      <c r="R69" s="911"/>
      <c r="S69" s="911"/>
      <c r="T69" s="911"/>
      <c r="U69" s="911"/>
      <c r="V69" s="911">
        <v>1192</v>
      </c>
      <c r="W69" s="911"/>
      <c r="X69" s="911"/>
      <c r="Y69" s="911"/>
      <c r="Z69" s="911"/>
      <c r="AA69" s="911">
        <v>7</v>
      </c>
      <c r="AB69" s="911"/>
      <c r="AC69" s="911"/>
      <c r="AD69" s="911"/>
      <c r="AE69" s="911"/>
      <c r="AF69" s="911">
        <v>7</v>
      </c>
      <c r="AG69" s="911"/>
      <c r="AH69" s="911"/>
      <c r="AI69" s="911"/>
      <c r="AJ69" s="911"/>
      <c r="AK69" s="911" t="s">
        <v>607</v>
      </c>
      <c r="AL69" s="911"/>
      <c r="AM69" s="911"/>
      <c r="AN69" s="911"/>
      <c r="AO69" s="911"/>
      <c r="AP69" s="911">
        <v>813</v>
      </c>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603</v>
      </c>
      <c r="C70" s="954"/>
      <c r="D70" s="954"/>
      <c r="E70" s="954"/>
      <c r="F70" s="954"/>
      <c r="G70" s="954"/>
      <c r="H70" s="954"/>
      <c r="I70" s="954"/>
      <c r="J70" s="954"/>
      <c r="K70" s="954"/>
      <c r="L70" s="954"/>
      <c r="M70" s="954"/>
      <c r="N70" s="954"/>
      <c r="O70" s="954"/>
      <c r="P70" s="955"/>
      <c r="Q70" s="956">
        <v>1824</v>
      </c>
      <c r="R70" s="911"/>
      <c r="S70" s="911"/>
      <c r="T70" s="911"/>
      <c r="U70" s="911"/>
      <c r="V70" s="911">
        <v>1634</v>
      </c>
      <c r="W70" s="911"/>
      <c r="X70" s="911"/>
      <c r="Y70" s="911"/>
      <c r="Z70" s="911"/>
      <c r="AA70" s="911">
        <v>190</v>
      </c>
      <c r="AB70" s="911"/>
      <c r="AC70" s="911"/>
      <c r="AD70" s="911"/>
      <c r="AE70" s="911"/>
      <c r="AF70" s="911">
        <v>190</v>
      </c>
      <c r="AG70" s="911"/>
      <c r="AH70" s="911"/>
      <c r="AI70" s="911"/>
      <c r="AJ70" s="911"/>
      <c r="AK70" s="911" t="s">
        <v>609</v>
      </c>
      <c r="AL70" s="911"/>
      <c r="AM70" s="911"/>
      <c r="AN70" s="911"/>
      <c r="AO70" s="911"/>
      <c r="AP70" s="911">
        <v>665</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604</v>
      </c>
      <c r="C71" s="954"/>
      <c r="D71" s="954"/>
      <c r="E71" s="954"/>
      <c r="F71" s="954"/>
      <c r="G71" s="954"/>
      <c r="H71" s="954"/>
      <c r="I71" s="954"/>
      <c r="J71" s="954"/>
      <c r="K71" s="954"/>
      <c r="L71" s="954"/>
      <c r="M71" s="954"/>
      <c r="N71" s="954"/>
      <c r="O71" s="954"/>
      <c r="P71" s="955"/>
      <c r="Q71" s="956">
        <v>39</v>
      </c>
      <c r="R71" s="911"/>
      <c r="S71" s="911"/>
      <c r="T71" s="911"/>
      <c r="U71" s="911"/>
      <c r="V71" s="911">
        <v>37</v>
      </c>
      <c r="W71" s="911"/>
      <c r="X71" s="911"/>
      <c r="Y71" s="911"/>
      <c r="Z71" s="911"/>
      <c r="AA71" s="911">
        <v>2</v>
      </c>
      <c r="AB71" s="911"/>
      <c r="AC71" s="911"/>
      <c r="AD71" s="911"/>
      <c r="AE71" s="911"/>
      <c r="AF71" s="911">
        <v>2</v>
      </c>
      <c r="AG71" s="911"/>
      <c r="AH71" s="911"/>
      <c r="AI71" s="911"/>
      <c r="AJ71" s="911"/>
      <c r="AK71" s="911">
        <v>38</v>
      </c>
      <c r="AL71" s="911"/>
      <c r="AM71" s="911"/>
      <c r="AN71" s="911"/>
      <c r="AO71" s="911"/>
      <c r="AP71" s="911" t="s">
        <v>609</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605</v>
      </c>
      <c r="C72" s="954"/>
      <c r="D72" s="954"/>
      <c r="E72" s="954"/>
      <c r="F72" s="954"/>
      <c r="G72" s="954"/>
      <c r="H72" s="954"/>
      <c r="I72" s="954"/>
      <c r="J72" s="954"/>
      <c r="K72" s="954"/>
      <c r="L72" s="954"/>
      <c r="M72" s="954"/>
      <c r="N72" s="954"/>
      <c r="O72" s="954"/>
      <c r="P72" s="955"/>
      <c r="Q72" s="956">
        <v>300</v>
      </c>
      <c r="R72" s="911"/>
      <c r="S72" s="911"/>
      <c r="T72" s="911"/>
      <c r="U72" s="911"/>
      <c r="V72" s="911">
        <v>254</v>
      </c>
      <c r="W72" s="911"/>
      <c r="X72" s="911"/>
      <c r="Y72" s="911"/>
      <c r="Z72" s="911"/>
      <c r="AA72" s="911">
        <v>46</v>
      </c>
      <c r="AB72" s="911"/>
      <c r="AC72" s="911"/>
      <c r="AD72" s="911"/>
      <c r="AE72" s="911"/>
      <c r="AF72" s="911">
        <v>46</v>
      </c>
      <c r="AG72" s="911"/>
      <c r="AH72" s="911"/>
      <c r="AI72" s="911"/>
      <c r="AJ72" s="911"/>
      <c r="AK72" s="911" t="s">
        <v>609</v>
      </c>
      <c r="AL72" s="911"/>
      <c r="AM72" s="911"/>
      <c r="AN72" s="911"/>
      <c r="AO72" s="911"/>
      <c r="AP72" s="911" t="s">
        <v>610</v>
      </c>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606</v>
      </c>
      <c r="C73" s="954"/>
      <c r="D73" s="954"/>
      <c r="E73" s="954"/>
      <c r="F73" s="954"/>
      <c r="G73" s="954"/>
      <c r="H73" s="954"/>
      <c r="I73" s="954"/>
      <c r="J73" s="954"/>
      <c r="K73" s="954"/>
      <c r="L73" s="954"/>
      <c r="M73" s="954"/>
      <c r="N73" s="954"/>
      <c r="O73" s="954"/>
      <c r="P73" s="955"/>
      <c r="Q73" s="956">
        <v>290311</v>
      </c>
      <c r="R73" s="911"/>
      <c r="S73" s="911"/>
      <c r="T73" s="911"/>
      <c r="U73" s="911"/>
      <c r="V73" s="911">
        <v>279470</v>
      </c>
      <c r="W73" s="911"/>
      <c r="X73" s="911"/>
      <c r="Y73" s="911"/>
      <c r="Z73" s="911"/>
      <c r="AA73" s="911">
        <v>10841</v>
      </c>
      <c r="AB73" s="911"/>
      <c r="AC73" s="911"/>
      <c r="AD73" s="911"/>
      <c r="AE73" s="911"/>
      <c r="AF73" s="911">
        <v>10841</v>
      </c>
      <c r="AG73" s="911"/>
      <c r="AH73" s="911"/>
      <c r="AI73" s="911"/>
      <c r="AJ73" s="911"/>
      <c r="AK73" s="911" t="s">
        <v>611</v>
      </c>
      <c r="AL73" s="911"/>
      <c r="AM73" s="911"/>
      <c r="AN73" s="911"/>
      <c r="AO73" s="911"/>
      <c r="AP73" s="911" t="s">
        <v>610</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309</v>
      </c>
      <c r="AG109" s="975"/>
      <c r="AH109" s="975"/>
      <c r="AI109" s="975"/>
      <c r="AJ109" s="976"/>
      <c r="AK109" s="974" t="s">
        <v>308</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309</v>
      </c>
      <c r="BW109" s="975"/>
      <c r="BX109" s="975"/>
      <c r="BY109" s="975"/>
      <c r="BZ109" s="976"/>
      <c r="CA109" s="974" t="s">
        <v>308</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309</v>
      </c>
      <c r="DM109" s="975"/>
      <c r="DN109" s="975"/>
      <c r="DO109" s="975"/>
      <c r="DP109" s="976"/>
      <c r="DQ109" s="974" t="s">
        <v>308</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333526</v>
      </c>
      <c r="AB110" s="982"/>
      <c r="AC110" s="982"/>
      <c r="AD110" s="982"/>
      <c r="AE110" s="983"/>
      <c r="AF110" s="984">
        <v>341204</v>
      </c>
      <c r="AG110" s="982"/>
      <c r="AH110" s="982"/>
      <c r="AI110" s="982"/>
      <c r="AJ110" s="983"/>
      <c r="AK110" s="984">
        <v>372766</v>
      </c>
      <c r="AL110" s="982"/>
      <c r="AM110" s="982"/>
      <c r="AN110" s="982"/>
      <c r="AO110" s="983"/>
      <c r="AP110" s="985">
        <v>24.6</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3318613</v>
      </c>
      <c r="BR110" s="1017"/>
      <c r="BS110" s="1017"/>
      <c r="BT110" s="1017"/>
      <c r="BU110" s="1017"/>
      <c r="BV110" s="1017">
        <v>3369853</v>
      </c>
      <c r="BW110" s="1017"/>
      <c r="BX110" s="1017"/>
      <c r="BY110" s="1017"/>
      <c r="BZ110" s="1017"/>
      <c r="CA110" s="1017">
        <v>3371069</v>
      </c>
      <c r="CB110" s="1017"/>
      <c r="CC110" s="1017"/>
      <c r="CD110" s="1017"/>
      <c r="CE110" s="1017"/>
      <c r="CF110" s="1031">
        <v>222.8</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412</v>
      </c>
      <c r="DH110" s="1017"/>
      <c r="DI110" s="1017"/>
      <c r="DJ110" s="1017"/>
      <c r="DK110" s="1017"/>
      <c r="DL110" s="1017" t="s">
        <v>436</v>
      </c>
      <c r="DM110" s="1017"/>
      <c r="DN110" s="1017"/>
      <c r="DO110" s="1017"/>
      <c r="DP110" s="1017"/>
      <c r="DQ110" s="1017" t="s">
        <v>412</v>
      </c>
      <c r="DR110" s="1017"/>
      <c r="DS110" s="1017"/>
      <c r="DT110" s="1017"/>
      <c r="DU110" s="1017"/>
      <c r="DV110" s="1018" t="s">
        <v>412</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439</v>
      </c>
      <c r="AG111" s="1024"/>
      <c r="AH111" s="1024"/>
      <c r="AI111" s="1024"/>
      <c r="AJ111" s="1025"/>
      <c r="AK111" s="1026" t="s">
        <v>440</v>
      </c>
      <c r="AL111" s="1024"/>
      <c r="AM111" s="1024"/>
      <c r="AN111" s="1024"/>
      <c r="AO111" s="1025"/>
      <c r="AP111" s="1027" t="s">
        <v>412</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t="s">
        <v>412</v>
      </c>
      <c r="BR111" s="1010"/>
      <c r="BS111" s="1010"/>
      <c r="BT111" s="1010"/>
      <c r="BU111" s="1010"/>
      <c r="BV111" s="1010" t="s">
        <v>440</v>
      </c>
      <c r="BW111" s="1010"/>
      <c r="BX111" s="1010"/>
      <c r="BY111" s="1010"/>
      <c r="BZ111" s="1010"/>
      <c r="CA111" s="1010" t="s">
        <v>438</v>
      </c>
      <c r="CB111" s="1010"/>
      <c r="CC111" s="1010"/>
      <c r="CD111" s="1010"/>
      <c r="CE111" s="1010"/>
      <c r="CF111" s="1004" t="s">
        <v>438</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440</v>
      </c>
      <c r="DH111" s="1010"/>
      <c r="DI111" s="1010"/>
      <c r="DJ111" s="1010"/>
      <c r="DK111" s="1010"/>
      <c r="DL111" s="1010" t="s">
        <v>440</v>
      </c>
      <c r="DM111" s="1010"/>
      <c r="DN111" s="1010"/>
      <c r="DO111" s="1010"/>
      <c r="DP111" s="1010"/>
      <c r="DQ111" s="1010" t="s">
        <v>438</v>
      </c>
      <c r="DR111" s="1010"/>
      <c r="DS111" s="1010"/>
      <c r="DT111" s="1010"/>
      <c r="DU111" s="1010"/>
      <c r="DV111" s="1011" t="s">
        <v>443</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436</v>
      </c>
      <c r="AB112" s="1049"/>
      <c r="AC112" s="1049"/>
      <c r="AD112" s="1049"/>
      <c r="AE112" s="1050"/>
      <c r="AF112" s="1051" t="s">
        <v>440</v>
      </c>
      <c r="AG112" s="1049"/>
      <c r="AH112" s="1049"/>
      <c r="AI112" s="1049"/>
      <c r="AJ112" s="1050"/>
      <c r="AK112" s="1051" t="s">
        <v>436</v>
      </c>
      <c r="AL112" s="1049"/>
      <c r="AM112" s="1049"/>
      <c r="AN112" s="1049"/>
      <c r="AO112" s="1050"/>
      <c r="AP112" s="1052" t="s">
        <v>436</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1363495</v>
      </c>
      <c r="BR112" s="1010"/>
      <c r="BS112" s="1010"/>
      <c r="BT112" s="1010"/>
      <c r="BU112" s="1010"/>
      <c r="BV112" s="1010">
        <v>1268373</v>
      </c>
      <c r="BW112" s="1010"/>
      <c r="BX112" s="1010"/>
      <c r="BY112" s="1010"/>
      <c r="BZ112" s="1010"/>
      <c r="CA112" s="1010">
        <v>1127402</v>
      </c>
      <c r="CB112" s="1010"/>
      <c r="CC112" s="1010"/>
      <c r="CD112" s="1010"/>
      <c r="CE112" s="1010"/>
      <c r="CF112" s="1004">
        <v>74.5</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440</v>
      </c>
      <c r="DH112" s="1010"/>
      <c r="DI112" s="1010"/>
      <c r="DJ112" s="1010"/>
      <c r="DK112" s="1010"/>
      <c r="DL112" s="1010" t="s">
        <v>440</v>
      </c>
      <c r="DM112" s="1010"/>
      <c r="DN112" s="1010"/>
      <c r="DO112" s="1010"/>
      <c r="DP112" s="1010"/>
      <c r="DQ112" s="1010" t="s">
        <v>440</v>
      </c>
      <c r="DR112" s="1010"/>
      <c r="DS112" s="1010"/>
      <c r="DT112" s="1010"/>
      <c r="DU112" s="1010"/>
      <c r="DV112" s="1011" t="s">
        <v>440</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149359</v>
      </c>
      <c r="AB113" s="1024"/>
      <c r="AC113" s="1024"/>
      <c r="AD113" s="1024"/>
      <c r="AE113" s="1025"/>
      <c r="AF113" s="1026">
        <v>160310</v>
      </c>
      <c r="AG113" s="1024"/>
      <c r="AH113" s="1024"/>
      <c r="AI113" s="1024"/>
      <c r="AJ113" s="1025"/>
      <c r="AK113" s="1026">
        <v>161233</v>
      </c>
      <c r="AL113" s="1024"/>
      <c r="AM113" s="1024"/>
      <c r="AN113" s="1024"/>
      <c r="AO113" s="1025"/>
      <c r="AP113" s="1027">
        <v>10.7</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53621</v>
      </c>
      <c r="BR113" s="1010"/>
      <c r="BS113" s="1010"/>
      <c r="BT113" s="1010"/>
      <c r="BU113" s="1010"/>
      <c r="BV113" s="1010">
        <v>41296</v>
      </c>
      <c r="BW113" s="1010"/>
      <c r="BX113" s="1010"/>
      <c r="BY113" s="1010"/>
      <c r="BZ113" s="1010"/>
      <c r="CA113" s="1010">
        <v>38897</v>
      </c>
      <c r="CB113" s="1010"/>
      <c r="CC113" s="1010"/>
      <c r="CD113" s="1010"/>
      <c r="CE113" s="1010"/>
      <c r="CF113" s="1004">
        <v>2.6</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440</v>
      </c>
      <c r="DH113" s="1049"/>
      <c r="DI113" s="1049"/>
      <c r="DJ113" s="1049"/>
      <c r="DK113" s="1050"/>
      <c r="DL113" s="1051" t="s">
        <v>438</v>
      </c>
      <c r="DM113" s="1049"/>
      <c r="DN113" s="1049"/>
      <c r="DO113" s="1049"/>
      <c r="DP113" s="1050"/>
      <c r="DQ113" s="1051" t="s">
        <v>438</v>
      </c>
      <c r="DR113" s="1049"/>
      <c r="DS113" s="1049"/>
      <c r="DT113" s="1049"/>
      <c r="DU113" s="1050"/>
      <c r="DV113" s="1052" t="s">
        <v>440</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19385</v>
      </c>
      <c r="AB114" s="1049"/>
      <c r="AC114" s="1049"/>
      <c r="AD114" s="1049"/>
      <c r="AE114" s="1050"/>
      <c r="AF114" s="1051">
        <v>11125</v>
      </c>
      <c r="AG114" s="1049"/>
      <c r="AH114" s="1049"/>
      <c r="AI114" s="1049"/>
      <c r="AJ114" s="1050"/>
      <c r="AK114" s="1051">
        <v>9347</v>
      </c>
      <c r="AL114" s="1049"/>
      <c r="AM114" s="1049"/>
      <c r="AN114" s="1049"/>
      <c r="AO114" s="1050"/>
      <c r="AP114" s="1052">
        <v>0.6</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461120</v>
      </c>
      <c r="BR114" s="1010"/>
      <c r="BS114" s="1010"/>
      <c r="BT114" s="1010"/>
      <c r="BU114" s="1010"/>
      <c r="BV114" s="1010">
        <v>430592</v>
      </c>
      <c r="BW114" s="1010"/>
      <c r="BX114" s="1010"/>
      <c r="BY114" s="1010"/>
      <c r="BZ114" s="1010"/>
      <c r="CA114" s="1010">
        <v>417526</v>
      </c>
      <c r="CB114" s="1010"/>
      <c r="CC114" s="1010"/>
      <c r="CD114" s="1010"/>
      <c r="CE114" s="1010"/>
      <c r="CF114" s="1004">
        <v>27.6</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438</v>
      </c>
      <c r="DH114" s="1049"/>
      <c r="DI114" s="1049"/>
      <c r="DJ114" s="1049"/>
      <c r="DK114" s="1050"/>
      <c r="DL114" s="1051" t="s">
        <v>436</v>
      </c>
      <c r="DM114" s="1049"/>
      <c r="DN114" s="1049"/>
      <c r="DO114" s="1049"/>
      <c r="DP114" s="1050"/>
      <c r="DQ114" s="1051" t="s">
        <v>436</v>
      </c>
      <c r="DR114" s="1049"/>
      <c r="DS114" s="1049"/>
      <c r="DT114" s="1049"/>
      <c r="DU114" s="1050"/>
      <c r="DV114" s="1052" t="s">
        <v>440</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436</v>
      </c>
      <c r="AB115" s="1024"/>
      <c r="AC115" s="1024"/>
      <c r="AD115" s="1024"/>
      <c r="AE115" s="1025"/>
      <c r="AF115" s="1026" t="s">
        <v>438</v>
      </c>
      <c r="AG115" s="1024"/>
      <c r="AH115" s="1024"/>
      <c r="AI115" s="1024"/>
      <c r="AJ115" s="1025"/>
      <c r="AK115" s="1026" t="s">
        <v>438</v>
      </c>
      <c r="AL115" s="1024"/>
      <c r="AM115" s="1024"/>
      <c r="AN115" s="1024"/>
      <c r="AO115" s="1025"/>
      <c r="AP115" s="1027" t="s">
        <v>438</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440</v>
      </c>
      <c r="BR115" s="1010"/>
      <c r="BS115" s="1010"/>
      <c r="BT115" s="1010"/>
      <c r="BU115" s="1010"/>
      <c r="BV115" s="1010" t="s">
        <v>436</v>
      </c>
      <c r="BW115" s="1010"/>
      <c r="BX115" s="1010"/>
      <c r="BY115" s="1010"/>
      <c r="BZ115" s="1010"/>
      <c r="CA115" s="1010" t="s">
        <v>443</v>
      </c>
      <c r="CB115" s="1010"/>
      <c r="CC115" s="1010"/>
      <c r="CD115" s="1010"/>
      <c r="CE115" s="1010"/>
      <c r="CF115" s="1004" t="s">
        <v>436</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440</v>
      </c>
      <c r="DH115" s="1049"/>
      <c r="DI115" s="1049"/>
      <c r="DJ115" s="1049"/>
      <c r="DK115" s="1050"/>
      <c r="DL115" s="1051" t="s">
        <v>436</v>
      </c>
      <c r="DM115" s="1049"/>
      <c r="DN115" s="1049"/>
      <c r="DO115" s="1049"/>
      <c r="DP115" s="1050"/>
      <c r="DQ115" s="1051" t="s">
        <v>440</v>
      </c>
      <c r="DR115" s="1049"/>
      <c r="DS115" s="1049"/>
      <c r="DT115" s="1049"/>
      <c r="DU115" s="1050"/>
      <c r="DV115" s="1052" t="s">
        <v>443</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440</v>
      </c>
      <c r="AB116" s="1049"/>
      <c r="AC116" s="1049"/>
      <c r="AD116" s="1049"/>
      <c r="AE116" s="1050"/>
      <c r="AF116" s="1051" t="s">
        <v>436</v>
      </c>
      <c r="AG116" s="1049"/>
      <c r="AH116" s="1049"/>
      <c r="AI116" s="1049"/>
      <c r="AJ116" s="1050"/>
      <c r="AK116" s="1051" t="s">
        <v>443</v>
      </c>
      <c r="AL116" s="1049"/>
      <c r="AM116" s="1049"/>
      <c r="AN116" s="1049"/>
      <c r="AO116" s="1050"/>
      <c r="AP116" s="1052" t="s">
        <v>438</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440</v>
      </c>
      <c r="BR116" s="1010"/>
      <c r="BS116" s="1010"/>
      <c r="BT116" s="1010"/>
      <c r="BU116" s="1010"/>
      <c r="BV116" s="1010" t="s">
        <v>440</v>
      </c>
      <c r="BW116" s="1010"/>
      <c r="BX116" s="1010"/>
      <c r="BY116" s="1010"/>
      <c r="BZ116" s="1010"/>
      <c r="CA116" s="1010" t="s">
        <v>440</v>
      </c>
      <c r="CB116" s="1010"/>
      <c r="CC116" s="1010"/>
      <c r="CD116" s="1010"/>
      <c r="CE116" s="1010"/>
      <c r="CF116" s="1004" t="s">
        <v>436</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436</v>
      </c>
      <c r="DH116" s="1049"/>
      <c r="DI116" s="1049"/>
      <c r="DJ116" s="1049"/>
      <c r="DK116" s="1050"/>
      <c r="DL116" s="1051" t="s">
        <v>440</v>
      </c>
      <c r="DM116" s="1049"/>
      <c r="DN116" s="1049"/>
      <c r="DO116" s="1049"/>
      <c r="DP116" s="1050"/>
      <c r="DQ116" s="1051" t="s">
        <v>436</v>
      </c>
      <c r="DR116" s="1049"/>
      <c r="DS116" s="1049"/>
      <c r="DT116" s="1049"/>
      <c r="DU116" s="1050"/>
      <c r="DV116" s="1052" t="s">
        <v>443</v>
      </c>
      <c r="DW116" s="1053"/>
      <c r="DX116" s="1053"/>
      <c r="DY116" s="1053"/>
      <c r="DZ116" s="1054"/>
    </row>
    <row r="117" spans="1:130" s="246" customFormat="1" ht="26.25" customHeight="1" x14ac:dyDescent="0.15">
      <c r="A117" s="994" t="s">
        <v>190</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502270</v>
      </c>
      <c r="AB117" s="1067"/>
      <c r="AC117" s="1067"/>
      <c r="AD117" s="1067"/>
      <c r="AE117" s="1068"/>
      <c r="AF117" s="1069">
        <v>512639</v>
      </c>
      <c r="AG117" s="1067"/>
      <c r="AH117" s="1067"/>
      <c r="AI117" s="1067"/>
      <c r="AJ117" s="1068"/>
      <c r="AK117" s="1069">
        <v>543346</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462</v>
      </c>
      <c r="BR117" s="1010"/>
      <c r="BS117" s="1010"/>
      <c r="BT117" s="1010"/>
      <c r="BU117" s="1010"/>
      <c r="BV117" s="1010" t="s">
        <v>463</v>
      </c>
      <c r="BW117" s="1010"/>
      <c r="BX117" s="1010"/>
      <c r="BY117" s="1010"/>
      <c r="BZ117" s="1010"/>
      <c r="CA117" s="1010" t="s">
        <v>464</v>
      </c>
      <c r="CB117" s="1010"/>
      <c r="CC117" s="1010"/>
      <c r="CD117" s="1010"/>
      <c r="CE117" s="1010"/>
      <c r="CF117" s="1004" t="s">
        <v>465</v>
      </c>
      <c r="CG117" s="1005"/>
      <c r="CH117" s="1005"/>
      <c r="CI117" s="1005"/>
      <c r="CJ117" s="1005"/>
      <c r="CK117" s="1035"/>
      <c r="CL117" s="1036"/>
      <c r="CM117" s="1006" t="s">
        <v>466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467</v>
      </c>
      <c r="DH117" s="1049"/>
      <c r="DI117" s="1049"/>
      <c r="DJ117" s="1049"/>
      <c r="DK117" s="1050"/>
      <c r="DL117" s="1051" t="s">
        <v>468</v>
      </c>
      <c r="DM117" s="1049"/>
      <c r="DN117" s="1049"/>
      <c r="DO117" s="1049"/>
      <c r="DP117" s="1050"/>
      <c r="DQ117" s="1051" t="s">
        <v>469</v>
      </c>
      <c r="DR117" s="1049"/>
      <c r="DS117" s="1049"/>
      <c r="DT117" s="1049"/>
      <c r="DU117" s="1050"/>
      <c r="DV117" s="1052" t="s">
        <v>464</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309</v>
      </c>
      <c r="AG118" s="975"/>
      <c r="AH118" s="975"/>
      <c r="AI118" s="975"/>
      <c r="AJ118" s="976"/>
      <c r="AK118" s="974" t="s">
        <v>308</v>
      </c>
      <c r="AL118" s="975"/>
      <c r="AM118" s="975"/>
      <c r="AN118" s="975"/>
      <c r="AO118" s="976"/>
      <c r="AP118" s="1061" t="s">
        <v>430</v>
      </c>
      <c r="AQ118" s="1062"/>
      <c r="AR118" s="1062"/>
      <c r="AS118" s="1062"/>
      <c r="AT118" s="1063"/>
      <c r="AU118" s="990"/>
      <c r="AV118" s="991"/>
      <c r="AW118" s="991"/>
      <c r="AX118" s="991"/>
      <c r="AY118" s="991"/>
      <c r="AZ118" s="1064" t="s">
        <v>470</v>
      </c>
      <c r="BA118" s="1055"/>
      <c r="BB118" s="1055"/>
      <c r="BC118" s="1055"/>
      <c r="BD118" s="1055"/>
      <c r="BE118" s="1055"/>
      <c r="BF118" s="1055"/>
      <c r="BG118" s="1055"/>
      <c r="BH118" s="1055"/>
      <c r="BI118" s="1055"/>
      <c r="BJ118" s="1055"/>
      <c r="BK118" s="1055"/>
      <c r="BL118" s="1055"/>
      <c r="BM118" s="1055"/>
      <c r="BN118" s="1055"/>
      <c r="BO118" s="1055"/>
      <c r="BP118" s="1056"/>
      <c r="BQ118" s="1087" t="s">
        <v>471</v>
      </c>
      <c r="BR118" s="1088"/>
      <c r="BS118" s="1088"/>
      <c r="BT118" s="1088"/>
      <c r="BU118" s="1088"/>
      <c r="BV118" s="1088" t="s">
        <v>471</v>
      </c>
      <c r="BW118" s="1088"/>
      <c r="BX118" s="1088"/>
      <c r="BY118" s="1088"/>
      <c r="BZ118" s="1088"/>
      <c r="CA118" s="1088" t="s">
        <v>463</v>
      </c>
      <c r="CB118" s="1088"/>
      <c r="CC118" s="1088"/>
      <c r="CD118" s="1088"/>
      <c r="CE118" s="1088"/>
      <c r="CF118" s="1004" t="s">
        <v>467</v>
      </c>
      <c r="CG118" s="1005"/>
      <c r="CH118" s="1005"/>
      <c r="CI118" s="1005"/>
      <c r="CJ118" s="1005"/>
      <c r="CK118" s="1035"/>
      <c r="CL118" s="1036"/>
      <c r="CM118" s="1006" t="s">
        <v>472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473</v>
      </c>
      <c r="DH118" s="1049"/>
      <c r="DI118" s="1049"/>
      <c r="DJ118" s="1049"/>
      <c r="DK118" s="1050"/>
      <c r="DL118" s="1051" t="s">
        <v>474</v>
      </c>
      <c r="DM118" s="1049"/>
      <c r="DN118" s="1049"/>
      <c r="DO118" s="1049"/>
      <c r="DP118" s="1050"/>
      <c r="DQ118" s="1051" t="s">
        <v>138</v>
      </c>
      <c r="DR118" s="1049"/>
      <c r="DS118" s="1049"/>
      <c r="DT118" s="1049"/>
      <c r="DU118" s="1050"/>
      <c r="DV118" s="1052" t="s">
        <v>475</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463</v>
      </c>
      <c r="AB119" s="982"/>
      <c r="AC119" s="982"/>
      <c r="AD119" s="982"/>
      <c r="AE119" s="983"/>
      <c r="AF119" s="984" t="s">
        <v>465</v>
      </c>
      <c r="AG119" s="982"/>
      <c r="AH119" s="982"/>
      <c r="AI119" s="982"/>
      <c r="AJ119" s="983"/>
      <c r="AK119" s="984" t="s">
        <v>464</v>
      </c>
      <c r="AL119" s="982"/>
      <c r="AM119" s="982"/>
      <c r="AN119" s="982"/>
      <c r="AO119" s="983"/>
      <c r="AP119" s="985" t="s">
        <v>468</v>
      </c>
      <c r="AQ119" s="986"/>
      <c r="AR119" s="986"/>
      <c r="AS119" s="986"/>
      <c r="AT119" s="987"/>
      <c r="AU119" s="992"/>
      <c r="AV119" s="993"/>
      <c r="AW119" s="993"/>
      <c r="AX119" s="993"/>
      <c r="AY119" s="993"/>
      <c r="AZ119" s="277" t="s">
        <v>190</v>
      </c>
      <c r="BA119" s="277"/>
      <c r="BB119" s="277"/>
      <c r="BC119" s="277"/>
      <c r="BD119" s="277"/>
      <c r="BE119" s="277"/>
      <c r="BF119" s="277"/>
      <c r="BG119" s="277"/>
      <c r="BH119" s="277"/>
      <c r="BI119" s="277"/>
      <c r="BJ119" s="277"/>
      <c r="BK119" s="277"/>
      <c r="BL119" s="277"/>
      <c r="BM119" s="277"/>
      <c r="BN119" s="277"/>
      <c r="BO119" s="1065" t="s">
        <v>476</v>
      </c>
      <c r="BP119" s="1096"/>
      <c r="BQ119" s="1087">
        <v>5196849</v>
      </c>
      <c r="BR119" s="1088"/>
      <c r="BS119" s="1088"/>
      <c r="BT119" s="1088"/>
      <c r="BU119" s="1088"/>
      <c r="BV119" s="1088">
        <v>5110114</v>
      </c>
      <c r="BW119" s="1088"/>
      <c r="BX119" s="1088"/>
      <c r="BY119" s="1088"/>
      <c r="BZ119" s="1088"/>
      <c r="CA119" s="1088">
        <v>4954894</v>
      </c>
      <c r="CB119" s="1088"/>
      <c r="CC119" s="1088"/>
      <c r="CD119" s="1088"/>
      <c r="CE119" s="1088"/>
      <c r="CF119" s="1089"/>
      <c r="CG119" s="1090"/>
      <c r="CH119" s="1090"/>
      <c r="CI119" s="1090"/>
      <c r="CJ119" s="1091"/>
      <c r="CK119" s="1037"/>
      <c r="CL119" s="1038"/>
      <c r="CM119" s="1092" t="s">
        <v>477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474</v>
      </c>
      <c r="DH119" s="1074"/>
      <c r="DI119" s="1074"/>
      <c r="DJ119" s="1074"/>
      <c r="DK119" s="1075"/>
      <c r="DL119" s="1073" t="s">
        <v>464</v>
      </c>
      <c r="DM119" s="1074"/>
      <c r="DN119" s="1074"/>
      <c r="DO119" s="1074"/>
      <c r="DP119" s="1075"/>
      <c r="DQ119" s="1073" t="s">
        <v>467</v>
      </c>
      <c r="DR119" s="1074"/>
      <c r="DS119" s="1074"/>
      <c r="DT119" s="1074"/>
      <c r="DU119" s="1075"/>
      <c r="DV119" s="1076" t="s">
        <v>478</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467</v>
      </c>
      <c r="AB120" s="1049"/>
      <c r="AC120" s="1049"/>
      <c r="AD120" s="1049"/>
      <c r="AE120" s="1050"/>
      <c r="AF120" s="1051" t="s">
        <v>464</v>
      </c>
      <c r="AG120" s="1049"/>
      <c r="AH120" s="1049"/>
      <c r="AI120" s="1049"/>
      <c r="AJ120" s="1050"/>
      <c r="AK120" s="1051" t="s">
        <v>469</v>
      </c>
      <c r="AL120" s="1049"/>
      <c r="AM120" s="1049"/>
      <c r="AN120" s="1049"/>
      <c r="AO120" s="1050"/>
      <c r="AP120" s="1052" t="s">
        <v>475</v>
      </c>
      <c r="AQ120" s="1053"/>
      <c r="AR120" s="1053"/>
      <c r="AS120" s="1053"/>
      <c r="AT120" s="1054"/>
      <c r="AU120" s="1079" t="s">
        <v>479</v>
      </c>
      <c r="AV120" s="1080"/>
      <c r="AW120" s="1080"/>
      <c r="AX120" s="1080"/>
      <c r="AY120" s="1081"/>
      <c r="AZ120" s="1030" t="s">
        <v>480</v>
      </c>
      <c r="BA120" s="979"/>
      <c r="BB120" s="979"/>
      <c r="BC120" s="979"/>
      <c r="BD120" s="979"/>
      <c r="BE120" s="979"/>
      <c r="BF120" s="979"/>
      <c r="BG120" s="979"/>
      <c r="BH120" s="979"/>
      <c r="BI120" s="979"/>
      <c r="BJ120" s="979"/>
      <c r="BK120" s="979"/>
      <c r="BL120" s="979"/>
      <c r="BM120" s="979"/>
      <c r="BN120" s="979"/>
      <c r="BO120" s="979"/>
      <c r="BP120" s="980"/>
      <c r="BQ120" s="1016">
        <v>2358716</v>
      </c>
      <c r="BR120" s="1017"/>
      <c r="BS120" s="1017"/>
      <c r="BT120" s="1017"/>
      <c r="BU120" s="1017"/>
      <c r="BV120" s="1017">
        <v>2446857</v>
      </c>
      <c r="BW120" s="1017"/>
      <c r="BX120" s="1017"/>
      <c r="BY120" s="1017"/>
      <c r="BZ120" s="1017"/>
      <c r="CA120" s="1017">
        <v>2377649</v>
      </c>
      <c r="CB120" s="1017"/>
      <c r="CC120" s="1017"/>
      <c r="CD120" s="1017"/>
      <c r="CE120" s="1017"/>
      <c r="CF120" s="1031">
        <v>157.1</v>
      </c>
      <c r="CG120" s="1032"/>
      <c r="CH120" s="1032"/>
      <c r="CI120" s="1032"/>
      <c r="CJ120" s="1032"/>
      <c r="CK120" s="1097" t="s">
        <v>481</v>
      </c>
      <c r="CL120" s="1098"/>
      <c r="CM120" s="1098"/>
      <c r="CN120" s="1098"/>
      <c r="CO120" s="1099"/>
      <c r="CP120" s="1105" t="s">
        <v>482</v>
      </c>
      <c r="CQ120" s="1106"/>
      <c r="CR120" s="1106"/>
      <c r="CS120" s="1106"/>
      <c r="CT120" s="1106"/>
      <c r="CU120" s="1106"/>
      <c r="CV120" s="1106"/>
      <c r="CW120" s="1106"/>
      <c r="CX120" s="1106"/>
      <c r="CY120" s="1106"/>
      <c r="CZ120" s="1106"/>
      <c r="DA120" s="1106"/>
      <c r="DB120" s="1106"/>
      <c r="DC120" s="1106"/>
      <c r="DD120" s="1106"/>
      <c r="DE120" s="1106"/>
      <c r="DF120" s="1107"/>
      <c r="DG120" s="1016">
        <v>853290</v>
      </c>
      <c r="DH120" s="1017"/>
      <c r="DI120" s="1017"/>
      <c r="DJ120" s="1017"/>
      <c r="DK120" s="1017"/>
      <c r="DL120" s="1017">
        <v>769058</v>
      </c>
      <c r="DM120" s="1017"/>
      <c r="DN120" s="1017"/>
      <c r="DO120" s="1017"/>
      <c r="DP120" s="1017"/>
      <c r="DQ120" s="1017">
        <v>686033</v>
      </c>
      <c r="DR120" s="1017"/>
      <c r="DS120" s="1017"/>
      <c r="DT120" s="1017"/>
      <c r="DU120" s="1017"/>
      <c r="DV120" s="1018">
        <v>45.3</v>
      </c>
      <c r="DW120" s="1018"/>
      <c r="DX120" s="1018"/>
      <c r="DY120" s="1018"/>
      <c r="DZ120" s="1019"/>
    </row>
    <row r="121" spans="1:130" s="246" customFormat="1" ht="26.25" customHeight="1" x14ac:dyDescent="0.15">
      <c r="A121" s="1149"/>
      <c r="B121" s="1036"/>
      <c r="C121" s="1057" t="s">
        <v>483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484</v>
      </c>
      <c r="AB121" s="1049"/>
      <c r="AC121" s="1049"/>
      <c r="AD121" s="1049"/>
      <c r="AE121" s="1050"/>
      <c r="AF121" s="1051" t="s">
        <v>473</v>
      </c>
      <c r="AG121" s="1049"/>
      <c r="AH121" s="1049"/>
      <c r="AI121" s="1049"/>
      <c r="AJ121" s="1050"/>
      <c r="AK121" s="1051" t="s">
        <v>474</v>
      </c>
      <c r="AL121" s="1049"/>
      <c r="AM121" s="1049"/>
      <c r="AN121" s="1049"/>
      <c r="AO121" s="1050"/>
      <c r="AP121" s="1052" t="s">
        <v>475</v>
      </c>
      <c r="AQ121" s="1053"/>
      <c r="AR121" s="1053"/>
      <c r="AS121" s="1053"/>
      <c r="AT121" s="1054"/>
      <c r="AU121" s="1082"/>
      <c r="AV121" s="1083"/>
      <c r="AW121" s="1083"/>
      <c r="AX121" s="1083"/>
      <c r="AY121" s="1084"/>
      <c r="AZ121" s="1039" t="s">
        <v>485</v>
      </c>
      <c r="BA121" s="1040"/>
      <c r="BB121" s="1040"/>
      <c r="BC121" s="1040"/>
      <c r="BD121" s="1040"/>
      <c r="BE121" s="1040"/>
      <c r="BF121" s="1040"/>
      <c r="BG121" s="1040"/>
      <c r="BH121" s="1040"/>
      <c r="BI121" s="1040"/>
      <c r="BJ121" s="1040"/>
      <c r="BK121" s="1040"/>
      <c r="BL121" s="1040"/>
      <c r="BM121" s="1040"/>
      <c r="BN121" s="1040"/>
      <c r="BO121" s="1040"/>
      <c r="BP121" s="1041"/>
      <c r="BQ121" s="1009">
        <v>278405</v>
      </c>
      <c r="BR121" s="1010"/>
      <c r="BS121" s="1010"/>
      <c r="BT121" s="1010"/>
      <c r="BU121" s="1010"/>
      <c r="BV121" s="1010">
        <v>344031</v>
      </c>
      <c r="BW121" s="1010"/>
      <c r="BX121" s="1010"/>
      <c r="BY121" s="1010"/>
      <c r="BZ121" s="1010"/>
      <c r="CA121" s="1010">
        <v>317304</v>
      </c>
      <c r="CB121" s="1010"/>
      <c r="CC121" s="1010"/>
      <c r="CD121" s="1010"/>
      <c r="CE121" s="1010"/>
      <c r="CF121" s="1004">
        <v>21</v>
      </c>
      <c r="CG121" s="1005"/>
      <c r="CH121" s="1005"/>
      <c r="CI121" s="1005"/>
      <c r="CJ121" s="1005"/>
      <c r="CK121" s="1100"/>
      <c r="CL121" s="1101"/>
      <c r="CM121" s="1101"/>
      <c r="CN121" s="1101"/>
      <c r="CO121" s="1102"/>
      <c r="CP121" s="1110" t="s">
        <v>486</v>
      </c>
      <c r="CQ121" s="1111"/>
      <c r="CR121" s="1111"/>
      <c r="CS121" s="1111"/>
      <c r="CT121" s="1111"/>
      <c r="CU121" s="1111"/>
      <c r="CV121" s="1111"/>
      <c r="CW121" s="1111"/>
      <c r="CX121" s="1111"/>
      <c r="CY121" s="1111"/>
      <c r="CZ121" s="1111"/>
      <c r="DA121" s="1111"/>
      <c r="DB121" s="1111"/>
      <c r="DC121" s="1111"/>
      <c r="DD121" s="1111"/>
      <c r="DE121" s="1111"/>
      <c r="DF121" s="1112"/>
      <c r="DG121" s="1009">
        <v>510205</v>
      </c>
      <c r="DH121" s="1010"/>
      <c r="DI121" s="1010"/>
      <c r="DJ121" s="1010"/>
      <c r="DK121" s="1010"/>
      <c r="DL121" s="1010">
        <v>499315</v>
      </c>
      <c r="DM121" s="1010"/>
      <c r="DN121" s="1010"/>
      <c r="DO121" s="1010"/>
      <c r="DP121" s="1010"/>
      <c r="DQ121" s="1010">
        <v>441369</v>
      </c>
      <c r="DR121" s="1010"/>
      <c r="DS121" s="1010"/>
      <c r="DT121" s="1010"/>
      <c r="DU121" s="1010"/>
      <c r="DV121" s="1011">
        <v>29.2</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487</v>
      </c>
      <c r="AB122" s="1049"/>
      <c r="AC122" s="1049"/>
      <c r="AD122" s="1049"/>
      <c r="AE122" s="1050"/>
      <c r="AF122" s="1051" t="s">
        <v>467</v>
      </c>
      <c r="AG122" s="1049"/>
      <c r="AH122" s="1049"/>
      <c r="AI122" s="1049"/>
      <c r="AJ122" s="1050"/>
      <c r="AK122" s="1051" t="s">
        <v>467</v>
      </c>
      <c r="AL122" s="1049"/>
      <c r="AM122" s="1049"/>
      <c r="AN122" s="1049"/>
      <c r="AO122" s="1050"/>
      <c r="AP122" s="1052" t="s">
        <v>467</v>
      </c>
      <c r="AQ122" s="1053"/>
      <c r="AR122" s="1053"/>
      <c r="AS122" s="1053"/>
      <c r="AT122" s="1054"/>
      <c r="AU122" s="1082"/>
      <c r="AV122" s="1083"/>
      <c r="AW122" s="1083"/>
      <c r="AX122" s="1083"/>
      <c r="AY122" s="1084"/>
      <c r="AZ122" s="1064" t="s">
        <v>488</v>
      </c>
      <c r="BA122" s="1055"/>
      <c r="BB122" s="1055"/>
      <c r="BC122" s="1055"/>
      <c r="BD122" s="1055"/>
      <c r="BE122" s="1055"/>
      <c r="BF122" s="1055"/>
      <c r="BG122" s="1055"/>
      <c r="BH122" s="1055"/>
      <c r="BI122" s="1055"/>
      <c r="BJ122" s="1055"/>
      <c r="BK122" s="1055"/>
      <c r="BL122" s="1055"/>
      <c r="BM122" s="1055"/>
      <c r="BN122" s="1055"/>
      <c r="BO122" s="1055"/>
      <c r="BP122" s="1056"/>
      <c r="BQ122" s="1087">
        <v>2910874</v>
      </c>
      <c r="BR122" s="1088"/>
      <c r="BS122" s="1088"/>
      <c r="BT122" s="1088"/>
      <c r="BU122" s="1088"/>
      <c r="BV122" s="1088">
        <v>2583508</v>
      </c>
      <c r="BW122" s="1088"/>
      <c r="BX122" s="1088"/>
      <c r="BY122" s="1088"/>
      <c r="BZ122" s="1088"/>
      <c r="CA122" s="1088">
        <v>2580873</v>
      </c>
      <c r="CB122" s="1088"/>
      <c r="CC122" s="1088"/>
      <c r="CD122" s="1088"/>
      <c r="CE122" s="1088"/>
      <c r="CF122" s="1108">
        <v>170.6</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468</v>
      </c>
      <c r="AB123" s="1049"/>
      <c r="AC123" s="1049"/>
      <c r="AD123" s="1049"/>
      <c r="AE123" s="1050"/>
      <c r="AF123" s="1051" t="s">
        <v>464</v>
      </c>
      <c r="AG123" s="1049"/>
      <c r="AH123" s="1049"/>
      <c r="AI123" s="1049"/>
      <c r="AJ123" s="1050"/>
      <c r="AK123" s="1051" t="s">
        <v>138</v>
      </c>
      <c r="AL123" s="1049"/>
      <c r="AM123" s="1049"/>
      <c r="AN123" s="1049"/>
      <c r="AO123" s="1050"/>
      <c r="AP123" s="1052" t="s">
        <v>478</v>
      </c>
      <c r="AQ123" s="1053"/>
      <c r="AR123" s="1053"/>
      <c r="AS123" s="1053"/>
      <c r="AT123" s="1054"/>
      <c r="AU123" s="1085"/>
      <c r="AV123" s="1086"/>
      <c r="AW123" s="1086"/>
      <c r="AX123" s="1086"/>
      <c r="AY123" s="1086"/>
      <c r="AZ123" s="277" t="s">
        <v>190</v>
      </c>
      <c r="BA123" s="277"/>
      <c r="BB123" s="277"/>
      <c r="BC123" s="277"/>
      <c r="BD123" s="277"/>
      <c r="BE123" s="277"/>
      <c r="BF123" s="277"/>
      <c r="BG123" s="277"/>
      <c r="BH123" s="277"/>
      <c r="BI123" s="277"/>
      <c r="BJ123" s="277"/>
      <c r="BK123" s="277"/>
      <c r="BL123" s="277"/>
      <c r="BM123" s="277"/>
      <c r="BN123" s="277"/>
      <c r="BO123" s="1065" t="s">
        <v>489</v>
      </c>
      <c r="BP123" s="1096"/>
      <c r="BQ123" s="1155">
        <v>5547995</v>
      </c>
      <c r="BR123" s="1156"/>
      <c r="BS123" s="1156"/>
      <c r="BT123" s="1156"/>
      <c r="BU123" s="1156"/>
      <c r="BV123" s="1156">
        <v>5374396</v>
      </c>
      <c r="BW123" s="1156"/>
      <c r="BX123" s="1156"/>
      <c r="BY123" s="1156"/>
      <c r="BZ123" s="1156"/>
      <c r="CA123" s="1156">
        <v>5275826</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466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468</v>
      </c>
      <c r="AB124" s="1049"/>
      <c r="AC124" s="1049"/>
      <c r="AD124" s="1049"/>
      <c r="AE124" s="1050"/>
      <c r="AF124" s="1051" t="s">
        <v>487</v>
      </c>
      <c r="AG124" s="1049"/>
      <c r="AH124" s="1049"/>
      <c r="AI124" s="1049"/>
      <c r="AJ124" s="1050"/>
      <c r="AK124" s="1051" t="s">
        <v>467</v>
      </c>
      <c r="AL124" s="1049"/>
      <c r="AM124" s="1049"/>
      <c r="AN124" s="1049"/>
      <c r="AO124" s="1050"/>
      <c r="AP124" s="1052" t="s">
        <v>138</v>
      </c>
      <c r="AQ124" s="1053"/>
      <c r="AR124" s="1053"/>
      <c r="AS124" s="1053"/>
      <c r="AT124" s="1054"/>
      <c r="AU124" s="1151" t="s">
        <v>490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468</v>
      </c>
      <c r="BR124" s="1118"/>
      <c r="BS124" s="1118"/>
      <c r="BT124" s="1118"/>
      <c r="BU124" s="1118"/>
      <c r="BV124" s="1118" t="s">
        <v>464</v>
      </c>
      <c r="BW124" s="1118"/>
      <c r="BX124" s="1118"/>
      <c r="BY124" s="1118"/>
      <c r="BZ124" s="1118"/>
      <c r="CA124" s="1118" t="s">
        <v>484</v>
      </c>
      <c r="CB124" s="1118"/>
      <c r="CC124" s="1118"/>
      <c r="CD124" s="1118"/>
      <c r="CE124" s="1118"/>
      <c r="CF124" s="1119"/>
      <c r="CG124" s="1120"/>
      <c r="CH124" s="1120"/>
      <c r="CI124" s="1120"/>
      <c r="CJ124" s="1121"/>
      <c r="CK124" s="1103"/>
      <c r="CL124" s="1103"/>
      <c r="CM124" s="1103"/>
      <c r="CN124" s="1103"/>
      <c r="CO124" s="1104"/>
      <c r="CP124" s="1110" t="s">
        <v>491</v>
      </c>
      <c r="CQ124" s="1111"/>
      <c r="CR124" s="1111"/>
      <c r="CS124" s="1111"/>
      <c r="CT124" s="1111"/>
      <c r="CU124" s="1111"/>
      <c r="CV124" s="1111"/>
      <c r="CW124" s="1111"/>
      <c r="CX124" s="1111"/>
      <c r="CY124" s="1111"/>
      <c r="CZ124" s="1111"/>
      <c r="DA124" s="1111"/>
      <c r="DB124" s="1111"/>
      <c r="DC124" s="1111"/>
      <c r="DD124" s="1111"/>
      <c r="DE124" s="1111"/>
      <c r="DF124" s="1112"/>
      <c r="DG124" s="1095" t="s">
        <v>138</v>
      </c>
      <c r="DH124" s="1074"/>
      <c r="DI124" s="1074"/>
      <c r="DJ124" s="1074"/>
      <c r="DK124" s="1075"/>
      <c r="DL124" s="1073" t="s">
        <v>465</v>
      </c>
      <c r="DM124" s="1074"/>
      <c r="DN124" s="1074"/>
      <c r="DO124" s="1074"/>
      <c r="DP124" s="1075"/>
      <c r="DQ124" s="1073" t="s">
        <v>468</v>
      </c>
      <c r="DR124" s="1074"/>
      <c r="DS124" s="1074"/>
      <c r="DT124" s="1074"/>
      <c r="DU124" s="1075"/>
      <c r="DV124" s="1076" t="s">
        <v>474</v>
      </c>
      <c r="DW124" s="1077"/>
      <c r="DX124" s="1077"/>
      <c r="DY124" s="1077"/>
      <c r="DZ124" s="1078"/>
    </row>
    <row r="125" spans="1:130" s="246" customFormat="1" ht="26.25" customHeight="1" x14ac:dyDescent="0.15">
      <c r="A125" s="1149"/>
      <c r="B125" s="1036"/>
      <c r="C125" s="1006" t="s">
        <v>472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484</v>
      </c>
      <c r="AB125" s="1049"/>
      <c r="AC125" s="1049"/>
      <c r="AD125" s="1049"/>
      <c r="AE125" s="1050"/>
      <c r="AF125" s="1051" t="s">
        <v>468</v>
      </c>
      <c r="AG125" s="1049"/>
      <c r="AH125" s="1049"/>
      <c r="AI125" s="1049"/>
      <c r="AJ125" s="1050"/>
      <c r="AK125" s="1051" t="s">
        <v>492</v>
      </c>
      <c r="AL125" s="1049"/>
      <c r="AM125" s="1049"/>
      <c r="AN125" s="1049"/>
      <c r="AO125" s="1050"/>
      <c r="AP125" s="1052" t="s">
        <v>473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493</v>
      </c>
      <c r="CL125" s="1098"/>
      <c r="CM125" s="1098"/>
      <c r="CN125" s="1098"/>
      <c r="CO125" s="1099"/>
      <c r="CP125" s="1030" t="s">
        <v>494</v>
      </c>
      <c r="CQ125" s="979"/>
      <c r="CR125" s="979"/>
      <c r="CS125" s="979"/>
      <c r="CT125" s="979"/>
      <c r="CU125" s="979"/>
      <c r="CV125" s="979"/>
      <c r="CW125" s="979"/>
      <c r="CX125" s="979"/>
      <c r="CY125" s="979"/>
      <c r="CZ125" s="979"/>
      <c r="DA125" s="979"/>
      <c r="DB125" s="979"/>
      <c r="DC125" s="979"/>
      <c r="DD125" s="979"/>
      <c r="DE125" s="979"/>
      <c r="DF125" s="980"/>
      <c r="DG125" s="1016" t="s">
        <v>484</v>
      </c>
      <c r="DH125" s="1017"/>
      <c r="DI125" s="1017"/>
      <c r="DJ125" s="1017"/>
      <c r="DK125" s="1017"/>
      <c r="DL125" s="1017" t="s">
        <v>469</v>
      </c>
      <c r="DM125" s="1017"/>
      <c r="DN125" s="1017"/>
      <c r="DO125" s="1017"/>
      <c r="DP125" s="1017"/>
      <c r="DQ125" s="1017" t="s">
        <v>475</v>
      </c>
      <c r="DR125" s="1017"/>
      <c r="DS125" s="1017"/>
      <c r="DT125" s="1017"/>
      <c r="DU125" s="1017"/>
      <c r="DV125" s="1018" t="s">
        <v>474</v>
      </c>
      <c r="DW125" s="1018"/>
      <c r="DX125" s="1018"/>
      <c r="DY125" s="1018"/>
      <c r="DZ125" s="1019"/>
    </row>
    <row r="126" spans="1:130" s="246" customFormat="1" ht="26.25" customHeight="1" thickBot="1" x14ac:dyDescent="0.2">
      <c r="A126" s="1149"/>
      <c r="B126" s="1036"/>
      <c r="C126" s="1006" t="s">
        <v>477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492</v>
      </c>
      <c r="AB126" s="1049"/>
      <c r="AC126" s="1049"/>
      <c r="AD126" s="1049"/>
      <c r="AE126" s="1050"/>
      <c r="AF126" s="1051" t="s">
        <v>474</v>
      </c>
      <c r="AG126" s="1049"/>
      <c r="AH126" s="1049"/>
      <c r="AI126" s="1049"/>
      <c r="AJ126" s="1050"/>
      <c r="AK126" s="1051" t="s">
        <v>473</v>
      </c>
      <c r="AL126" s="1049"/>
      <c r="AM126" s="1049"/>
      <c r="AN126" s="1049"/>
      <c r="AO126" s="1050"/>
      <c r="AP126" s="1052" t="s">
        <v>492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495</v>
      </c>
      <c r="CQ126" s="1040"/>
      <c r="CR126" s="1040"/>
      <c r="CS126" s="1040"/>
      <c r="CT126" s="1040"/>
      <c r="CU126" s="1040"/>
      <c r="CV126" s="1040"/>
      <c r="CW126" s="1040"/>
      <c r="CX126" s="1040"/>
      <c r="CY126" s="1040"/>
      <c r="CZ126" s="1040"/>
      <c r="DA126" s="1040"/>
      <c r="DB126" s="1040"/>
      <c r="DC126" s="1040"/>
      <c r="DD126" s="1040"/>
      <c r="DE126" s="1040"/>
      <c r="DF126" s="1041"/>
      <c r="DG126" s="1009" t="s">
        <v>138</v>
      </c>
      <c r="DH126" s="1010"/>
      <c r="DI126" s="1010"/>
      <c r="DJ126" s="1010"/>
      <c r="DK126" s="1010"/>
      <c r="DL126" s="1010" t="s">
        <v>492</v>
      </c>
      <c r="DM126" s="1010"/>
      <c r="DN126" s="1010"/>
      <c r="DO126" s="1010"/>
      <c r="DP126" s="1010"/>
      <c r="DQ126" s="1010" t="s">
        <v>473</v>
      </c>
      <c r="DR126" s="1010"/>
      <c r="DS126" s="1010"/>
      <c r="DT126" s="1010"/>
      <c r="DU126" s="1010"/>
      <c r="DV126" s="1011" t="s">
        <v>492</v>
      </c>
      <c r="DW126" s="1011"/>
      <c r="DX126" s="1011"/>
      <c r="DY126" s="1011"/>
      <c r="DZ126" s="1012"/>
    </row>
    <row r="127" spans="1:130" s="246" customFormat="1" ht="26.25" customHeight="1" x14ac:dyDescent="0.15">
      <c r="A127" s="1150"/>
      <c r="B127" s="1038"/>
      <c r="C127" s="1092" t="s">
        <v>496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474</v>
      </c>
      <c r="AB127" s="1049"/>
      <c r="AC127" s="1049"/>
      <c r="AD127" s="1049"/>
      <c r="AE127" s="1050"/>
      <c r="AF127" s="1051" t="s">
        <v>468</v>
      </c>
      <c r="AG127" s="1049"/>
      <c r="AH127" s="1049"/>
      <c r="AI127" s="1049"/>
      <c r="AJ127" s="1050"/>
      <c r="AK127" s="1051" t="s">
        <v>492</v>
      </c>
      <c r="AL127" s="1049"/>
      <c r="AM127" s="1049"/>
      <c r="AN127" s="1049"/>
      <c r="AO127" s="1050"/>
      <c r="AP127" s="1052" t="s">
        <v>473</v>
      </c>
      <c r="AQ127" s="1053"/>
      <c r="AR127" s="1053"/>
      <c r="AS127" s="1053"/>
      <c r="AT127" s="1054"/>
      <c r="AU127" s="282"/>
      <c r="AV127" s="282"/>
      <c r="AW127" s="282"/>
      <c r="AX127" s="1122" t="s">
        <v>497</v>
      </c>
      <c r="AY127" s="1123"/>
      <c r="AZ127" s="1123"/>
      <c r="BA127" s="1123"/>
      <c r="BB127" s="1123"/>
      <c r="BC127" s="1123"/>
      <c r="BD127" s="1123"/>
      <c r="BE127" s="1124"/>
      <c r="BF127" s="1125" t="s">
        <v>498</v>
      </c>
      <c r="BG127" s="1123"/>
      <c r="BH127" s="1123"/>
      <c r="BI127" s="1123"/>
      <c r="BJ127" s="1123"/>
      <c r="BK127" s="1123"/>
      <c r="BL127" s="1124"/>
      <c r="BM127" s="1125" t="s">
        <v>499</v>
      </c>
      <c r="BN127" s="1123"/>
      <c r="BO127" s="1123"/>
      <c r="BP127" s="1123"/>
      <c r="BQ127" s="1123"/>
      <c r="BR127" s="1123"/>
      <c r="BS127" s="1124"/>
      <c r="BT127" s="1125" t="s">
        <v>500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501</v>
      </c>
      <c r="CQ127" s="1040"/>
      <c r="CR127" s="1040"/>
      <c r="CS127" s="1040"/>
      <c r="CT127" s="1040"/>
      <c r="CU127" s="1040"/>
      <c r="CV127" s="1040"/>
      <c r="CW127" s="1040"/>
      <c r="CX127" s="1040"/>
      <c r="CY127" s="1040"/>
      <c r="CZ127" s="1040"/>
      <c r="DA127" s="1040"/>
      <c r="DB127" s="1040"/>
      <c r="DC127" s="1040"/>
      <c r="DD127" s="1040"/>
      <c r="DE127" s="1040"/>
      <c r="DF127" s="1041"/>
      <c r="DG127" s="1009" t="s">
        <v>492</v>
      </c>
      <c r="DH127" s="1010"/>
      <c r="DI127" s="1010"/>
      <c r="DJ127" s="1010"/>
      <c r="DK127" s="1010"/>
      <c r="DL127" s="1010" t="s">
        <v>492</v>
      </c>
      <c r="DM127" s="1010"/>
      <c r="DN127" s="1010"/>
      <c r="DO127" s="1010"/>
      <c r="DP127" s="1010"/>
      <c r="DQ127" s="1010" t="s">
        <v>492</v>
      </c>
      <c r="DR127" s="1010"/>
      <c r="DS127" s="1010"/>
      <c r="DT127" s="1010"/>
      <c r="DU127" s="1010"/>
      <c r="DV127" s="1011" t="s">
        <v>492</v>
      </c>
      <c r="DW127" s="1011"/>
      <c r="DX127" s="1011"/>
      <c r="DY127" s="1011"/>
      <c r="DZ127" s="1012"/>
    </row>
    <row r="128" spans="1:130" s="246" customFormat="1" ht="26.25" customHeight="1" thickBot="1" x14ac:dyDescent="0.2">
      <c r="A128" s="1133" t="s">
        <v>502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503</v>
      </c>
      <c r="X128" s="1135"/>
      <c r="Y128" s="1135"/>
      <c r="Z128" s="1136"/>
      <c r="AA128" s="1137">
        <v>31148</v>
      </c>
      <c r="AB128" s="1138"/>
      <c r="AC128" s="1138"/>
      <c r="AD128" s="1138"/>
      <c r="AE128" s="1139"/>
      <c r="AF128" s="1140">
        <v>29463</v>
      </c>
      <c r="AG128" s="1138"/>
      <c r="AH128" s="1138"/>
      <c r="AI128" s="1138"/>
      <c r="AJ128" s="1139"/>
      <c r="AK128" s="1140">
        <v>29722</v>
      </c>
      <c r="AL128" s="1138"/>
      <c r="AM128" s="1138"/>
      <c r="AN128" s="1138"/>
      <c r="AO128" s="1139"/>
      <c r="AP128" s="1141"/>
      <c r="AQ128" s="1142"/>
      <c r="AR128" s="1142"/>
      <c r="AS128" s="1142"/>
      <c r="AT128" s="1143"/>
      <c r="AU128" s="282"/>
      <c r="AV128" s="282"/>
      <c r="AW128" s="282"/>
      <c r="AX128" s="978" t="s">
        <v>504</v>
      </c>
      <c r="AY128" s="979"/>
      <c r="AZ128" s="979"/>
      <c r="BA128" s="979"/>
      <c r="BB128" s="979"/>
      <c r="BC128" s="979"/>
      <c r="BD128" s="979"/>
      <c r="BE128" s="980"/>
      <c r="BF128" s="1144" t="s">
        <v>475</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505</v>
      </c>
      <c r="CQ128" s="1127"/>
      <c r="CR128" s="1127"/>
      <c r="CS128" s="1127"/>
      <c r="CT128" s="1127"/>
      <c r="CU128" s="1127"/>
      <c r="CV128" s="1127"/>
      <c r="CW128" s="1127"/>
      <c r="CX128" s="1127"/>
      <c r="CY128" s="1127"/>
      <c r="CZ128" s="1127"/>
      <c r="DA128" s="1127"/>
      <c r="DB128" s="1127"/>
      <c r="DC128" s="1127"/>
      <c r="DD128" s="1127"/>
      <c r="DE128" s="1127"/>
      <c r="DF128" s="1128"/>
      <c r="DG128" s="1129" t="s">
        <v>138</v>
      </c>
      <c r="DH128" s="1130"/>
      <c r="DI128" s="1130"/>
      <c r="DJ128" s="1130"/>
      <c r="DK128" s="1130"/>
      <c r="DL128" s="1130" t="s">
        <v>138</v>
      </c>
      <c r="DM128" s="1130"/>
      <c r="DN128" s="1130"/>
      <c r="DO128" s="1130"/>
      <c r="DP128" s="1130"/>
      <c r="DQ128" s="1130" t="s">
        <v>484</v>
      </c>
      <c r="DR128" s="1130"/>
      <c r="DS128" s="1130"/>
      <c r="DT128" s="1130"/>
      <c r="DU128" s="1130"/>
      <c r="DV128" s="1131" t="s">
        <v>484</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506</v>
      </c>
      <c r="X129" s="1164"/>
      <c r="Y129" s="1164"/>
      <c r="Z129" s="1165"/>
      <c r="AA129" s="1048">
        <v>1906227</v>
      </c>
      <c r="AB129" s="1049"/>
      <c r="AC129" s="1049"/>
      <c r="AD129" s="1049"/>
      <c r="AE129" s="1050"/>
      <c r="AF129" s="1051">
        <v>1862230</v>
      </c>
      <c r="AG129" s="1049"/>
      <c r="AH129" s="1049"/>
      <c r="AI129" s="1049"/>
      <c r="AJ129" s="1050"/>
      <c r="AK129" s="1051">
        <v>1852984</v>
      </c>
      <c r="AL129" s="1049"/>
      <c r="AM129" s="1049"/>
      <c r="AN129" s="1049"/>
      <c r="AO129" s="1050"/>
      <c r="AP129" s="1166"/>
      <c r="AQ129" s="1167"/>
      <c r="AR129" s="1167"/>
      <c r="AS129" s="1167"/>
      <c r="AT129" s="1168"/>
      <c r="AU129" s="284"/>
      <c r="AV129" s="284"/>
      <c r="AW129" s="284"/>
      <c r="AX129" s="1157" t="s">
        <v>507</v>
      </c>
      <c r="AY129" s="1040"/>
      <c r="AZ129" s="1040"/>
      <c r="BA129" s="1040"/>
      <c r="BB129" s="1040"/>
      <c r="BC129" s="1040"/>
      <c r="BD129" s="1040"/>
      <c r="BE129" s="1041"/>
      <c r="BF129" s="1158" t="s">
        <v>465</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509</v>
      </c>
      <c r="X130" s="1164"/>
      <c r="Y130" s="1164"/>
      <c r="Z130" s="1165"/>
      <c r="AA130" s="1048">
        <v>337132</v>
      </c>
      <c r="AB130" s="1049"/>
      <c r="AC130" s="1049"/>
      <c r="AD130" s="1049"/>
      <c r="AE130" s="1050"/>
      <c r="AF130" s="1051">
        <v>342935</v>
      </c>
      <c r="AG130" s="1049"/>
      <c r="AH130" s="1049"/>
      <c r="AI130" s="1049"/>
      <c r="AJ130" s="1050"/>
      <c r="AK130" s="1051">
        <v>339959</v>
      </c>
      <c r="AL130" s="1049"/>
      <c r="AM130" s="1049"/>
      <c r="AN130" s="1049"/>
      <c r="AO130" s="1050"/>
      <c r="AP130" s="1166"/>
      <c r="AQ130" s="1167"/>
      <c r="AR130" s="1167"/>
      <c r="AS130" s="1167"/>
      <c r="AT130" s="1168"/>
      <c r="AU130" s="284"/>
      <c r="AV130" s="284"/>
      <c r="AW130" s="284"/>
      <c r="AX130" s="1157" t="s">
        <v>510</v>
      </c>
      <c r="AY130" s="1040"/>
      <c r="AZ130" s="1040"/>
      <c r="BA130" s="1040"/>
      <c r="BB130" s="1040"/>
      <c r="BC130" s="1040"/>
      <c r="BD130" s="1040"/>
      <c r="BE130" s="1041"/>
      <c r="BF130" s="1194">
        <v>9.6999999999999993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511</v>
      </c>
      <c r="X131" s="1202"/>
      <c r="Y131" s="1202"/>
      <c r="Z131" s="1203"/>
      <c r="AA131" s="1095">
        <v>1569095</v>
      </c>
      <c r="AB131" s="1074"/>
      <c r="AC131" s="1074"/>
      <c r="AD131" s="1074"/>
      <c r="AE131" s="1075"/>
      <c r="AF131" s="1073">
        <v>1519295</v>
      </c>
      <c r="AG131" s="1074"/>
      <c r="AH131" s="1074"/>
      <c r="AI131" s="1074"/>
      <c r="AJ131" s="1075"/>
      <c r="AK131" s="1073">
        <v>1513025</v>
      </c>
      <c r="AL131" s="1074"/>
      <c r="AM131" s="1074"/>
      <c r="AN131" s="1074"/>
      <c r="AO131" s="1075"/>
      <c r="AP131" s="1204"/>
      <c r="AQ131" s="1205"/>
      <c r="AR131" s="1205"/>
      <c r="AS131" s="1205"/>
      <c r="AT131" s="1206"/>
      <c r="AU131" s="284"/>
      <c r="AV131" s="284"/>
      <c r="AW131" s="284"/>
      <c r="AX131" s="1176" t="s">
        <v>512</v>
      </c>
      <c r="AY131" s="1127"/>
      <c r="AZ131" s="1127"/>
      <c r="BA131" s="1127"/>
      <c r="BB131" s="1127"/>
      <c r="BC131" s="1127"/>
      <c r="BD131" s="1127"/>
      <c r="BE131" s="1128"/>
      <c r="BF131" s="1177" t="s">
        <v>513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515</v>
      </c>
      <c r="W132" s="1187"/>
      <c r="X132" s="1187"/>
      <c r="Y132" s="1187"/>
      <c r="Z132" s="1188"/>
      <c r="AA132" s="1189">
        <v>8.5393172499999999</v>
      </c>
      <c r="AB132" s="1190"/>
      <c r="AC132" s="1190"/>
      <c r="AD132" s="1190"/>
      <c r="AE132" s="1191"/>
      <c r="AF132" s="1192">
        <v>9.2306629059999992</v>
      </c>
      <c r="AG132" s="1190"/>
      <c r="AH132" s="1190"/>
      <c r="AI132" s="1190"/>
      <c r="AJ132" s="1191"/>
      <c r="AK132" s="1192">
        <v>11.477999369999999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516</v>
      </c>
      <c r="W133" s="1170"/>
      <c r="X133" s="1170"/>
      <c r="Y133" s="1170"/>
      <c r="Z133" s="1171"/>
      <c r="AA133" s="1172">
        <v>9.4</v>
      </c>
      <c r="AB133" s="1173"/>
      <c r="AC133" s="1173"/>
      <c r="AD133" s="1173"/>
      <c r="AE133" s="1174"/>
      <c r="AF133" s="1172">
        <v>9.1999999999999993</v>
      </c>
      <c r="AG133" s="1173"/>
      <c r="AH133" s="1173"/>
      <c r="AI133" s="1173"/>
      <c r="AJ133" s="1174"/>
      <c r="AK133" s="1172">
        <v>9.6999999999999993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Lv2DZdLu007TpFaikZbub6emMv4umbwXrLeRnAb4bYPs1aiNTPoq0eNfzRQAdTNAAAvIp2B/UdM4giqVu+nLw==" saltValue="FwD/MEwbBN252l2MIOkx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topLeftCell="AM25" zoomScale="70" zoomScaleNormal="85" zoomScaleSheetLayoutView="70" workbookViewId="0">
      <selection activeCell="W40" sqref="W40:AK4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gIwdutXsRMJOORw81gnz06HqxgzyLF3xlIjKnpvbMAF5J4ZF0om9MOqEGpKa5pUXCyuqKWOtz2dr/myFtql1g==" saltValue="ooiUtHFK3OQwMak/71gG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tabSelected="1" topLeftCell="AW64" zoomScale="85" zoomScaleNormal="85" zoomScaleSheetLayoutView="55" workbookViewId="0">
      <selection activeCell="W40" sqref="W40:AK40"/>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QZG/Lk/CHqf+Kaf3bxqU4XkLckgLb/z/6vcoU8ILbf/ojS5LGW5W81zd3NnJ14lP+1tkSmzWjYIx/hzOx+kUA==" saltValue="BC7Vp8OvI+43vWSOTDq8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topLeftCell="W58" zoomScale="85" zoomScaleSheetLayoutView="85" workbookViewId="0">
      <selection activeCell="W40" sqref="W40:AN40"/>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525</v>
      </c>
      <c r="AL9" s="1213"/>
      <c r="AM9" s="1213"/>
      <c r="AN9" s="1214"/>
      <c r="AO9" s="312">
        <v>478252</v>
      </c>
      <c r="AP9" s="312">
        <v>136099</v>
      </c>
      <c r="AQ9" s="313">
        <v>190701</v>
      </c>
      <c r="AR9" s="314">
        <v>-28.6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526</v>
      </c>
      <c r="AL10" s="1213"/>
      <c r="AM10" s="1213"/>
      <c r="AN10" s="1214"/>
      <c r="AO10" s="315">
        <v>44356</v>
      </c>
      <c r="AP10" s="315">
        <v>12623</v>
      </c>
      <c r="AQ10" s="316">
        <v>22807</v>
      </c>
      <c r="AR10" s="317">
        <v>-44.7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527</v>
      </c>
      <c r="AL11" s="1213"/>
      <c r="AM11" s="1213"/>
      <c r="AN11" s="1214"/>
      <c r="AO11" s="315">
        <v>72055</v>
      </c>
      <c r="AP11" s="315">
        <v>20505</v>
      </c>
      <c r="AQ11" s="316">
        <v>29822</v>
      </c>
      <c r="AR11" s="317">
        <v>-31.2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528</v>
      </c>
      <c r="AL12" s="1213"/>
      <c r="AM12" s="1213"/>
      <c r="AN12" s="1214"/>
      <c r="AO12" s="315" t="s">
        <v>529</v>
      </c>
      <c r="AP12" s="315" t="s">
        <v>529</v>
      </c>
      <c r="AQ12" s="316">
        <v>3258</v>
      </c>
      <c r="AR12" s="317" t="s">
        <v>529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530</v>
      </c>
      <c r="AL13" s="1213"/>
      <c r="AM13" s="1213"/>
      <c r="AN13" s="1214"/>
      <c r="AO13" s="315" t="s">
        <v>529</v>
      </c>
      <c r="AP13" s="315" t="s">
        <v>529</v>
      </c>
      <c r="AQ13" s="316">
        <v>24</v>
      </c>
      <c r="AR13" s="317" t="s">
        <v>529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531</v>
      </c>
      <c r="AL14" s="1213"/>
      <c r="AM14" s="1213"/>
      <c r="AN14" s="1214"/>
      <c r="AO14" s="315">
        <v>15632</v>
      </c>
      <c r="AP14" s="315">
        <v>4448</v>
      </c>
      <c r="AQ14" s="316">
        <v>10094</v>
      </c>
      <c r="AR14" s="317">
        <v>-55.9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532</v>
      </c>
      <c r="AL15" s="1213"/>
      <c r="AM15" s="1213"/>
      <c r="AN15" s="1214"/>
      <c r="AO15" s="315" t="s">
        <v>529</v>
      </c>
      <c r="AP15" s="315" t="s">
        <v>529</v>
      </c>
      <c r="AQ15" s="316">
        <v>4017</v>
      </c>
      <c r="AR15" s="317" t="s">
        <v>529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533</v>
      </c>
      <c r="AL16" s="1216"/>
      <c r="AM16" s="1216"/>
      <c r="AN16" s="1217"/>
      <c r="AO16" s="315">
        <v>-45309</v>
      </c>
      <c r="AP16" s="315">
        <v>-12894</v>
      </c>
      <c r="AQ16" s="316">
        <v>-17771</v>
      </c>
      <c r="AR16" s="317">
        <v>-27.4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190</v>
      </c>
      <c r="AL17" s="1216"/>
      <c r="AM17" s="1216"/>
      <c r="AN17" s="1217"/>
      <c r="AO17" s="315">
        <v>564986</v>
      </c>
      <c r="AP17" s="315">
        <v>160781</v>
      </c>
      <c r="AQ17" s="316">
        <v>242952</v>
      </c>
      <c r="AR17" s="317">
        <v>-33.799999999999997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535</v>
      </c>
      <c r="AP20" s="323" t="s">
        <v>536</v>
      </c>
      <c r="AQ20" s="324" t="s">
        <v>537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538</v>
      </c>
      <c r="AL21" s="1208"/>
      <c r="AM21" s="1208"/>
      <c r="AN21" s="1209"/>
      <c r="AO21" s="327">
        <v>15.65</v>
      </c>
      <c r="AP21" s="328">
        <v>21.84</v>
      </c>
      <c r="AQ21" s="329">
        <v>-6.19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539</v>
      </c>
      <c r="AL22" s="1208"/>
      <c r="AM22" s="1208"/>
      <c r="AN22" s="1209"/>
      <c r="AO22" s="332">
        <v>95.7</v>
      </c>
      <c r="AP22" s="333">
        <v>95.6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543</v>
      </c>
      <c r="AL32" s="1224"/>
      <c r="AM32" s="1224"/>
      <c r="AN32" s="1225"/>
      <c r="AO32" s="342">
        <v>372766</v>
      </c>
      <c r="AP32" s="342">
        <v>106080</v>
      </c>
      <c r="AQ32" s="343">
        <v>136235</v>
      </c>
      <c r="AR32" s="344">
        <v>-22.1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544</v>
      </c>
      <c r="AL33" s="1224"/>
      <c r="AM33" s="1224"/>
      <c r="AN33" s="1225"/>
      <c r="AO33" s="342" t="s">
        <v>529</v>
      </c>
      <c r="AP33" s="342" t="s">
        <v>529</v>
      </c>
      <c r="AQ33" s="343" t="s">
        <v>529</v>
      </c>
      <c r="AR33" s="344" t="s">
        <v>529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545</v>
      </c>
      <c r="AL34" s="1224"/>
      <c r="AM34" s="1224"/>
      <c r="AN34" s="1225"/>
      <c r="AO34" s="342" t="s">
        <v>529</v>
      </c>
      <c r="AP34" s="342" t="s">
        <v>529</v>
      </c>
      <c r="AQ34" s="343">
        <v>5</v>
      </c>
      <c r="AR34" s="344" t="s">
        <v>529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546</v>
      </c>
      <c r="AL35" s="1224"/>
      <c r="AM35" s="1224"/>
      <c r="AN35" s="1225"/>
      <c r="AO35" s="342">
        <v>161233</v>
      </c>
      <c r="AP35" s="342">
        <v>45883</v>
      </c>
      <c r="AQ35" s="343">
        <v>32688</v>
      </c>
      <c r="AR35" s="344">
        <v>40.4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547</v>
      </c>
      <c r="AL36" s="1224"/>
      <c r="AM36" s="1224"/>
      <c r="AN36" s="1225"/>
      <c r="AO36" s="342">
        <v>9347</v>
      </c>
      <c r="AP36" s="342">
        <v>2660</v>
      </c>
      <c r="AQ36" s="343">
        <v>4188</v>
      </c>
      <c r="AR36" s="344">
        <v>-36.5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548</v>
      </c>
      <c r="AL37" s="1224"/>
      <c r="AM37" s="1224"/>
      <c r="AN37" s="1225"/>
      <c r="AO37" s="342" t="s">
        <v>529</v>
      </c>
      <c r="AP37" s="342" t="s">
        <v>529</v>
      </c>
      <c r="AQ37" s="343">
        <v>1212</v>
      </c>
      <c r="AR37" s="344" t="s">
        <v>529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549</v>
      </c>
      <c r="AL38" s="1227"/>
      <c r="AM38" s="1227"/>
      <c r="AN38" s="1228"/>
      <c r="AO38" s="345" t="s">
        <v>529</v>
      </c>
      <c r="AP38" s="345" t="s">
        <v>529</v>
      </c>
      <c r="AQ38" s="346">
        <v>25</v>
      </c>
      <c r="AR38" s="334" t="s">
        <v>529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550</v>
      </c>
      <c r="AL39" s="1227"/>
      <c r="AM39" s="1227"/>
      <c r="AN39" s="1228"/>
      <c r="AO39" s="342">
        <v>-29722</v>
      </c>
      <c r="AP39" s="342">
        <v>-8458</v>
      </c>
      <c r="AQ39" s="343">
        <v>-7598</v>
      </c>
      <c r="AR39" s="344">
        <v>11.3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551</v>
      </c>
      <c r="AL40" s="1224"/>
      <c r="AM40" s="1224"/>
      <c r="AN40" s="1225"/>
      <c r="AO40" s="342">
        <v>-339959</v>
      </c>
      <c r="AP40" s="342">
        <v>-96744</v>
      </c>
      <c r="AQ40" s="343">
        <v>-123844</v>
      </c>
      <c r="AR40" s="344">
        <v>-21.9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173665</v>
      </c>
      <c r="AP41" s="342">
        <v>49421</v>
      </c>
      <c r="AQ41" s="343">
        <v>42911</v>
      </c>
      <c r="AR41" s="344">
        <v>15.2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520</v>
      </c>
      <c r="AN49" s="1220" t="s">
        <v>555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556</v>
      </c>
      <c r="AO50" s="359" t="s">
        <v>557</v>
      </c>
      <c r="AP50" s="360" t="s">
        <v>558</v>
      </c>
      <c r="AQ50" s="361" t="s">
        <v>559</v>
      </c>
      <c r="AR50" s="362" t="s">
        <v>560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561</v>
      </c>
      <c r="AL51" s="355"/>
      <c r="AM51" s="363">
        <v>304883</v>
      </c>
      <c r="AN51" s="364">
        <v>82245</v>
      </c>
      <c r="AO51" s="365">
        <v>4.3</v>
      </c>
      <c r="AP51" s="366">
        <v>333013</v>
      </c>
      <c r="AQ51" s="367">
        <v>5.3</v>
      </c>
      <c r="AR51" s="368">
        <v>-1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562</v>
      </c>
      <c r="AM52" s="371">
        <v>163585</v>
      </c>
      <c r="AN52" s="372">
        <v>44129</v>
      </c>
      <c r="AO52" s="373">
        <v>40.5</v>
      </c>
      <c r="AP52" s="374">
        <v>126732</v>
      </c>
      <c r="AQ52" s="375">
        <v>19.100000000000001</v>
      </c>
      <c r="AR52" s="376">
        <v>21.4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563</v>
      </c>
      <c r="AL53" s="355"/>
      <c r="AM53" s="363">
        <v>203973</v>
      </c>
      <c r="AN53" s="364">
        <v>56129</v>
      </c>
      <c r="AO53" s="365">
        <v>-31.8</v>
      </c>
      <c r="AP53" s="366">
        <v>280458</v>
      </c>
      <c r="AQ53" s="367">
        <v>-15.8</v>
      </c>
      <c r="AR53" s="368">
        <v>-16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562</v>
      </c>
      <c r="AM54" s="371">
        <v>56330</v>
      </c>
      <c r="AN54" s="372">
        <v>15501</v>
      </c>
      <c r="AO54" s="373">
        <v>-64.900000000000006</v>
      </c>
      <c r="AP54" s="374">
        <v>127286</v>
      </c>
      <c r="AQ54" s="375">
        <v>0.4</v>
      </c>
      <c r="AR54" s="376">
        <v>-65.3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564</v>
      </c>
      <c r="AL55" s="355"/>
      <c r="AM55" s="363">
        <v>566612</v>
      </c>
      <c r="AN55" s="364">
        <v>157392</v>
      </c>
      <c r="AO55" s="365">
        <v>180.4</v>
      </c>
      <c r="AP55" s="366">
        <v>291945</v>
      </c>
      <c r="AQ55" s="367">
        <v>4.0999999999999996</v>
      </c>
      <c r="AR55" s="368">
        <v>176.3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562</v>
      </c>
      <c r="AM56" s="371">
        <v>356430</v>
      </c>
      <c r="AN56" s="372">
        <v>99008</v>
      </c>
      <c r="AO56" s="373">
        <v>538.70000000000005</v>
      </c>
      <c r="AP56" s="374">
        <v>127651</v>
      </c>
      <c r="AQ56" s="375">
        <v>0.3</v>
      </c>
      <c r="AR56" s="376">
        <v>538.4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565</v>
      </c>
      <c r="AL57" s="355"/>
      <c r="AM57" s="363">
        <v>471093</v>
      </c>
      <c r="AN57" s="364">
        <v>133002</v>
      </c>
      <c r="AO57" s="365">
        <v>-15.5</v>
      </c>
      <c r="AP57" s="366">
        <v>291173</v>
      </c>
      <c r="AQ57" s="367">
        <v>-0.3</v>
      </c>
      <c r="AR57" s="368">
        <v>-15.2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562</v>
      </c>
      <c r="AM58" s="371">
        <v>86165</v>
      </c>
      <c r="AN58" s="372">
        <v>24327</v>
      </c>
      <c r="AO58" s="373">
        <v>-75.400000000000006</v>
      </c>
      <c r="AP58" s="374">
        <v>119071</v>
      </c>
      <c r="AQ58" s="375">
        <v>-6.7</v>
      </c>
      <c r="AR58" s="376">
        <v>-68.7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566</v>
      </c>
      <c r="AL59" s="355"/>
      <c r="AM59" s="363">
        <v>415570</v>
      </c>
      <c r="AN59" s="364">
        <v>118261</v>
      </c>
      <c r="AO59" s="365">
        <v>-11.1</v>
      </c>
      <c r="AP59" s="366">
        <v>271581</v>
      </c>
      <c r="AQ59" s="367">
        <v>-6.7</v>
      </c>
      <c r="AR59" s="368">
        <v>-4.4000000000000004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562</v>
      </c>
      <c r="AM60" s="371">
        <v>89465</v>
      </c>
      <c r="AN60" s="372">
        <v>25460</v>
      </c>
      <c r="AO60" s="373">
        <v>4.7</v>
      </c>
      <c r="AP60" s="374">
        <v>117844</v>
      </c>
      <c r="AQ60" s="375">
        <v>-1</v>
      </c>
      <c r="AR60" s="376">
        <v>5.7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567</v>
      </c>
      <c r="AL61" s="377"/>
      <c r="AM61" s="378">
        <v>392426</v>
      </c>
      <c r="AN61" s="379">
        <v>109406</v>
      </c>
      <c r="AO61" s="380">
        <v>25.3</v>
      </c>
      <c r="AP61" s="381">
        <v>293634</v>
      </c>
      <c r="AQ61" s="382">
        <v>-2.7</v>
      </c>
      <c r="AR61" s="368">
        <v>28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562</v>
      </c>
      <c r="AM62" s="371">
        <v>150395</v>
      </c>
      <c r="AN62" s="372">
        <v>41685</v>
      </c>
      <c r="AO62" s="373">
        <v>88.7</v>
      </c>
      <c r="AP62" s="374">
        <v>123717</v>
      </c>
      <c r="AQ62" s="375">
        <v>2.4</v>
      </c>
      <c r="AR62" s="376">
        <v>86.3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ZVKcF+cPGimCQ4ExMvPltPD4AUKO4Ir6vLjYi0aZoqY3iZohqNkwesConCWBoqVpQNvnzh6mLYDDR8pwSG+Ow==" saltValue="SJuG6UOorWQkuhm403aQ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topLeftCell="AK85" zoomScale="85" zoomScaleNormal="85" zoomScaleSheetLayoutView="55" workbookViewId="0">
      <selection activeCell="W40" sqref="W40:AK40"/>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VINV/Iu/OQ1k3ld04J8jByPK4DxBubDYCQFeFOCepDXpFj7NUVNPIVHvhS44QnboBLZtVZv1SImd4mEX8Z5YQ==" saltValue="TuOlTMTkrbRSZcR37eWj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topLeftCell="A72" zoomScale="85" zoomScaleNormal="85" zoomScaleSheetLayoutView="55" workbookViewId="0">
      <selection activeCell="W40" sqref="W40:AK40"/>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xzW5/JBIM4baVfSa8T7wNZKJon8F/3iIi0j2Cvsn2U6qFMBbx/bzVZFCfCIQ5wCMIfI4sGWOjhcXhvcl5b7XQ==" saltValue="SHu6u/gsYEdI2t+q1qvc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70" zoomScaleNormal="70" zoomScaleSheetLayoutView="100" workbookViewId="0">
      <selection activeCell="W40" sqref="W40:AK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2" t="s">
        <v>3</v>
      </c>
      <c r="D47" s="1232"/>
      <c r="E47" s="1233"/>
      <c r="F47" s="11">
        <v>52.43</v>
      </c>
      <c r="G47" s="12">
        <v>53.03</v>
      </c>
      <c r="H47" s="12">
        <v>52.84</v>
      </c>
      <c r="I47" s="12">
        <v>53.16</v>
      </c>
      <c r="J47" s="13">
        <v>48.96</v>
      </c>
    </row>
    <row r="48" spans="2:10" ht="57.75" customHeight="1" x14ac:dyDescent="0.15">
      <c r="B48" s="14"/>
      <c r="C48" s="1234" t="s">
        <v>4</v>
      </c>
      <c r="D48" s="1234"/>
      <c r="E48" s="1235"/>
      <c r="F48" s="15">
        <v>12.03</v>
      </c>
      <c r="G48" s="16">
        <v>13.45</v>
      </c>
      <c r="H48" s="16">
        <v>15.06</v>
      </c>
      <c r="I48" s="16">
        <v>10.09</v>
      </c>
      <c r="J48" s="17">
        <v>11</v>
      </c>
    </row>
    <row r="49" spans="2:10" ht="57.75" customHeight="1" thickBot="1" x14ac:dyDescent="0.2">
      <c r="B49" s="18"/>
      <c r="C49" s="1236" t="s">
        <v>5</v>
      </c>
      <c r="D49" s="1236"/>
      <c r="E49" s="1237"/>
      <c r="F49" s="19" t="s">
        <v>576</v>
      </c>
      <c r="G49" s="20">
        <v>3.59</v>
      </c>
      <c r="H49" s="20" t="s">
        <v>577</v>
      </c>
      <c r="I49" s="20" t="s">
        <v>578</v>
      </c>
      <c r="J49" s="21" t="s">
        <v>579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1cOhcnjfSVSR7iH78adBVXhbr5+ReMZPZgI8E2/MFIE0k6+6Go7dJwqMhs+FQS8VRjZBYCrQ3XvNuEmLiaR3A==" saltValue="/F7GPcuE9sZsZG/58S2j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vt:lpstr>
      <vt:lpstr>ストック情報分析①</vt:lpstr>
      <vt:lpstr>ストック情報分析②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2020-09-24T10:26:25Z</cp:lastPrinted>
  <dcterms:created xsi:type="dcterms:W3CDTF">2020-02-10T06:17:05Z</dcterms:created>
  <dcterms:modified xsi:type="dcterms:W3CDTF">2020-10-05T05:04:31Z</dcterms:modified>
</cp:coreProperties>
</file>