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E36" i="10"/>
  <c r="AM36" i="10"/>
  <c r="U36" i="10"/>
  <c r="C36" i="10"/>
  <c r="CO35" i="10"/>
  <c r="BE35" i="10"/>
  <c r="AM35" i="10"/>
  <c r="U35" i="10"/>
  <c r="C35" i="10"/>
  <c r="BW34" i="10"/>
  <c r="BW35" i="10" s="1"/>
  <c r="BE34" i="10"/>
  <c r="AM34" i="10"/>
  <c r="U34" i="10"/>
  <c r="C34" i="10"/>
  <c r="BW39" i="10" l="1"/>
  <c r="CO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<sst xmlns="http://schemas.openxmlformats.org/spreadsheetml/2006/main" count="1131" uniqueCount="617">
  <si>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</si>
  <si>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</si>
  <si>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</si>
  <si>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</si>
  <si>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</si>
  <si>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</si>
  <si>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</si>
  <si>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</si>
  <si>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</si>
  <si>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</si>
  <si>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</si>
  <si>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</si>
  <si>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</si>
  <si>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</si>
  <si>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</si>
  <si>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</si>
  <si>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</si>
  <si>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</si>
  <si>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</si>
  <si>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</si>
  <si>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</si>
  <si>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</si>
  <si>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</si>
  <si>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</si>
  <si>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</si>
  <si>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</si>
  <si>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</si>
  <si>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</si>
  <si>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</si>
  <si>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</si>
  <si>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</si>
  <si>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</si>
  <si>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</si>
  <si>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</si>
  <si>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</si>
  <si>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</si>
  <si>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</si>
  <si>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</si>
  <si>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</si>
  <si>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</si>
  <si>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</si>
  <si>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</si>
  <si>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</si>
  <si>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</si>
  <si>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</si>
  <si>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</si>
  <si>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</si>
  <si>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</si>
  <si>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</si>
  <si>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</si>
  <si>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</si>
  <si>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</si>
  <si>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</si>
  <si>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</si>
  <si>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</si>
  <si>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</si>
  <si>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</si>
  <si>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</si>
  <si>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</si>
  <si>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</si>
  <si>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</si>
  <si>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</si>
  <si>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</si>
  <si>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</si>
  <si>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</si>
  <si>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</si>
  <si>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</si>
  <si>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</si>
  <si>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</si>
  <si>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</si>
  <si>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</si>
  <si>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</si>
  <si>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</si>
  <si>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</si>
  <si>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</si>
  <si>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</si>
  <si>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</si>
  <si>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</si>
  <si>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</si>
  <si>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</si>
  <si>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</si>
  <si>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</si>
  <si>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</si>
  <si>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</si>
  <si>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</si>
  <si>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</si>
  <si>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</si>
  <si>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</si>
  <si>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</si>
  <si>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</si>
  <si>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</si>
  <si>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</si>
  <si>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</si>
  <si>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</si>
  <si>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</si>
  <si>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</si>
  <si>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</si>
  <si>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</si>
  <si>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</si>
  <si>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</si>
  <si>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</si>
  <si>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</si>
  <si>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</si>
  <si>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</si>
  <si>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</si>
  <si>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</si>
  <si>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</si>
  <si>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</si>
  <si>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</si>
  <si>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</si>
  <si>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</si>
  <si>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</si>
  <si>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</si>
  <si>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</si>
  <si>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</si>
  <si>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</si>
  <si>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</si>
  <si>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</si>
  <si>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</si>
  <si>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</si>
  <si>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</si>
  <si>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</si>
  <si>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</si>
  <si>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</si>
  <si>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</si>
  <si>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</si>
  <si>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</si>
  <si>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</si>
  <si>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</si>
  <si>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</si>
  <si>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</si>
  <si>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</si>
  <si>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</si>
  <si>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</si>
  <si>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</si>
  <si>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</si>
  <si>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</si>
  <si>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</si>
  <si>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</si>
  <si>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</si>
  <si>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</si>
  <si>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</si>
  <si>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</si>
  <si>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</si>
  <si>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</si>
  <si>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</si>
  <si>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</si>
  <si>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</si>
  <si>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</si>
  <si>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</si>
  <si>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</si>
  <si>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</si>
  <si>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</si>
  <si>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</si>
  <si>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</si>
  <si>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</si>
  <si>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</si>
  <si>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</si>
  <si>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</si>
  <si>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</si>
  <si>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</si>
  <si>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</si>
  <si>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</si>
  <si>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</si>
  <si>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</si>
  <si>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</si>
  <si>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</si>
  <si>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</si>
  <si>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</si>
  <si>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</si>
  <si>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</si>
  <si>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</si>
  <si>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</si>
  <si>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</si>
  <si>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</si>
  <si>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</si>
  <si>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</si>
  <si>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</si>
  <si>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</si>
  <si>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</si>
  <si>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</si>
  <si>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</si>
  <si>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</si>
  <si>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</si>
  <si>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</si>
  <si>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</si>
  <si>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</si>
  <si>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</si>
  <si>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</si>
  <si>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</si>
  <si>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</si>
  <si>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</si>
  <si>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</si>
  <si>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</si>
  <si>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</si>
  <si>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</si>
  <si>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</si>
  <si>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</si>
  <si>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</si>
  <si>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</si>
  <si>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</si>
  <si>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</si>
  <si>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</si>
  <si>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</si>
  <si>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</si>
  <si>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</si>
  <si>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</si>
  <si>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</si>
  <si>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</si>
  <si>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</si>
  <si>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</si>
  <si>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</si>
  <si>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</si>
  <si>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熊本県上天草市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</si>
  <si>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</si>
  <si>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</si>
  <si>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</si>
  <si>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</si>
  <si>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</si>
  <si>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</si>
  <si>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</si>
  <si>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</si>
  <si>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</si>
  <si>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</si>
  <si>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</si>
  <si>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</si>
  <si>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</si>
  <si>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</si>
  <si>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</si>
  <si>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</si>
  <si>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</si>
  <si>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</si>
  <si>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</si>
  <si>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</si>
  <si>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</si>
  <si>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</si>
  <si>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</si>
  <si>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</si>
  <si>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</si>
  <si>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</si>
  <si>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</si>
  <si>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</si>
  <si>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</si>
  <si>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</si>
  <si>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</si>
  <si>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</si>
  <si>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</si>
  <si>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</si>
  <si>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</si>
  <si>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</si>
  <si>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</si>
  <si>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</si>
  <si>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</si>
  <si>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</si>
  <si>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</si>
  <si>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</si>
  <si>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</si>
  <si>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</si>
  <si>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</si>
  <si>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</si>
  <si>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</si>
  <si>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</si>
  <si>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</si>
  <si>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</si>
  <si>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</si>
  <si>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</si>
  <si>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</si>
  <si>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</si>
  <si>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</si>
  <si>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</si>
  <si>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</si>
  <si>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</si>
  <si>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</si>
  <si>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</si>
  <si>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</si>
  <si>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</si>
  <si>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</si>
  <si>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</si>
  <si>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</si>
  <si>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</si>
  <si>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</si>
  <si>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</si>
  <si>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</si>
  <si>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</si>
  <si>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</si>
  <si>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</si>
  <si>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</si>
  <si>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</si>
  <si>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</si>
  <si>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</si>
  <si>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</si>
  <si>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</si>
  <si>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</si>
  <si>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</si>
  <si>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</si>
  <si>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</si>
  <si>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</si>
  <si>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</si>
  <si>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</si>
  <si>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</si>
  <si>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</si>
  <si>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</si>
  <si>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</si>
  <si>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</si>
  <si>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</si>
  <si>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</si>
  <si>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</si>
  <si>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</si>
  <si>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</si>
  <si>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</si>
  <si>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</si>
  <si>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</si>
  <si>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</si>
  <si>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</si>
  <si>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</si>
  <si>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</si>
  <si>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</si>
  <si>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</si>
  <si>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</si>
  <si>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</si>
  <si>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</si>
  <si>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</si>
  <si>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</si>
  <si>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</si>
  <si>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</si>
  <si>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</si>
  <si>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</si>
  <si>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</si>
  <si>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</si>
  <si>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</si>
  <si>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</si>
  <si>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</si>
  <si>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</si>
  <si>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</si>
  <si>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</si>
  <si>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</si>
  <si>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</si>
  <si>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</si>
  <si>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</si>
  <si>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</si>
  <si>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港湾整備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</si>
  <si>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</si>
  <si>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</si>
  <si>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</si>
  <si>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</si>
  <si>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</si>
  <si>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</si>
  <si>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</si>
  <si>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</si>
  <si>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</si>
  <si>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</si>
  <si>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</si>
  <si>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</si>
  <si>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</si>
  <si>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</si>
  <si>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</si>
  <si>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</si>
  <si>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</si>
  <si>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</si>
  <si>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</si>
  <si>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</si>
  <si>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</si>
  <si>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</si>
  <si>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熊本県上天草市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</si>
  <si>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</si>
  <si>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</si>
  <si>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</si>
  <si>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</si>
  <si>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</si>
  <si>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</si>
  <si>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</si>
  <si>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</si>
  <si>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</si>
  <si>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</si>
  <si>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</si>
  <si>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</si>
  <si>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</si>
  <si>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</si>
  <si>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</si>
  <si>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</si>
  <si>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</si>
  <si>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</si>
  <si>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</si>
  <si>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</si>
  <si>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</si>
  <si>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天草四郎ミュージアム特別会計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</si>
  <si>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</si>
  <si>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</si>
  <si>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</si>
  <si>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</si>
  <si>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</si>
  <si>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</si>
  <si>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</si>
  <si>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</si>
  <si>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</si>
  <si>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</si>
  <si>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</si>
  <si>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</si>
  <si>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</si>
  <si>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</si>
  <si>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</si>
  <si>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</si>
  <si>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</si>
  <si>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</si>
  <si>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</si>
  <si>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</si>
  <si>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下水道事業特別会計</t>
    <phoneticPr fontId="5"/>
  </si>
  <si>
    <t>物揚場造成事業特別会計</t>
    <phoneticPr fontId="5"/>
  </si>
  <si>
    <t>法非適用企業</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</si>
  <si>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</si>
  <si>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</si>
  <si>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</si>
  <si>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</si>
  <si>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</si>
  <si>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</si>
  <si>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</si>
  <si>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</si>
  <si>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</si>
  <si>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</si>
  <si>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</si>
  <si>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</si>
  <si>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</si>
  <si>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</si>
  <si>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</si>
  <si>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</si>
  <si>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</si>
  <si>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</si>
  <si>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</si>
  <si>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</si>
  <si>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</si>
  <si>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</si>
  <si>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</si>
  <si>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</si>
  <si>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</si>
  <si>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</si>
  <si>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</si>
  <si>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</si>
  <si>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</si>
  <si>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</si>
  <si>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</si>
  <si>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</si>
  <si>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</si>
  <si>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</si>
  <si>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</si>
  <si>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</si>
  <si>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</si>
  <si>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</si>
  <si>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</si>
  <si>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</si>
  <si>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</si>
  <si>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</si>
  <si>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</si>
  <si>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</si>
  <si>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</si>
  <si>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</si>
  <si>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</si>
  <si>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</si>
  <si>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</si>
  <si>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</si>
  <si>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</si>
  <si>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</si>
  <si>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</si>
  <si>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</si>
  <si>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</si>
  <si>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</si>
  <si>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</si>
  <si>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</si>
  <si>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</si>
  <si>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</si>
  <si>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</si>
  <si>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</si>
  <si>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</si>
  <si>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</si>
  <si>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</si>
  <si>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病院事業会計</t>
    <phoneticPr fontId="5"/>
  </si>
  <si>
    <t>(Ｆ)</t>
    <phoneticPr fontId="5"/>
  </si>
  <si>
    <t>物揚場造成事業特別会計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</si>
  <si>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</si>
  <si>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</si>
  <si>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</si>
  <si>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</si>
  <si>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</si>
  <si>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</si>
  <si>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</si>
  <si>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</si>
  <si>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</si>
  <si>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</si>
  <si>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</si>
  <si>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</si>
  <si>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</si>
  <si>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</si>
  <si>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</si>
  <si>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</si>
  <si>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</si>
  <si>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</si>
  <si>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</si>
  <si>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</si>
  <si>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</si>
  <si>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</si>
  <si>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</si>
  <si>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</si>
  <si>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</si>
  <si>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</si>
  <si>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</si>
  <si>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</si>
  <si>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</si>
  <si>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</si>
  <si>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</si>
  <si>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</si>
  <si>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</si>
  <si>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</si>
  <si>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</si>
  <si>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</si>
  <si>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</si>
  <si>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</si>
  <si>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</si>
  <si>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</si>
  <si>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</si>
  <si>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</si>
  <si>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</si>
  <si>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</si>
  <si>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</si>
  <si>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</si>
  <si>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</si>
  <si>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</si>
  <si>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</si>
  <si>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</si>
  <si>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</si>
  <si>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</si>
  <si>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</si>
  <si>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</si>
  <si>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</si>
  <si>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</si>
  <si>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</si>
  <si>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</si>
  <si>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</si>
  <si>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</si>
  <si>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</si>
  <si>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</si>
  <si>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</si>
  <si>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</si>
  <si>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</si>
  <si>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</si>
  <si>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</si>
  <si>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</si>
  <si>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</si>
  <si>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</si>
  <si>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</si>
  <si>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</si>
  <si>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</si>
  <si>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</si>
  <si>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</si>
  <si>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</si>
  <si>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</si>
  <si>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</si>
  <si>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</si>
  <si>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</si>
  <si>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</si>
  <si>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</si>
  <si>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</si>
  <si>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</si>
  <si>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</si>
  <si>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水道事業会計</t>
  </si>
  <si>
    <t>一般会計</t>
  </si>
  <si>
    <t>国民健康保険（事業勘定）特別会計</t>
  </si>
  <si>
    <t>病院事業会計</t>
  </si>
  <si>
    <t>介護保険特別会計</t>
  </si>
  <si>
    <t>下水道事業特別会計</t>
  </si>
  <si>
    <t>電気事業特別会計</t>
  </si>
  <si>
    <t>後期高齢者医療特別会計</t>
  </si>
  <si>
    <t>その他会計（赤字）</t>
  </si>
  <si>
    <t>▲ 0.00</t>
  </si>
  <si>
    <t>その他会計（黒字）</t>
  </si>
  <si>
    <t>H25末</t>
    <phoneticPr fontId="5"/>
  </si>
  <si>
    <t>H26末</t>
    <phoneticPr fontId="5"/>
  </si>
  <si>
    <t>H27末</t>
    <phoneticPr fontId="5"/>
  </si>
  <si>
    <t>H28末</t>
    <phoneticPr fontId="5"/>
  </si>
  <si>
    <t>H29末</t>
    <phoneticPr fontId="5"/>
  </si>
  <si>
    <t>地方債
現在高</t>
    <phoneticPr fontId="5"/>
  </si>
  <si>
    <t>-</t>
    <phoneticPr fontId="2"/>
  </si>
  <si>
    <t>-</t>
    <phoneticPr fontId="2"/>
  </si>
  <si>
    <t>他会計等
からの
繰入金</t>
    <phoneticPr fontId="5"/>
  </si>
  <si>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</si>
  <si>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</si>
  <si>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</si>
  <si>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</si>
  <si>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天草広域連合</t>
    <rPh sb="0" eb="2">
      <t>アマクサ</t>
    </rPh>
    <rPh sb="2" eb="4">
      <t>コウイキ</t>
    </rPh>
    <rPh sb="4" eb="6">
      <t>レンゴウ</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</si>
  <si>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</si>
  <si>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</si>
  <si>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</si>
  <si>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</si>
  <si>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上天草さんぱーる</t>
    <rPh sb="0" eb="3">
      <t>カミアマクサ</t>
    </rPh>
    <phoneticPr fontId="2"/>
  </si>
  <si>
    <t>地域振興基金(H30年度末現在)</t>
    <rPh sb="0" eb="2">
      <t>チイキ</t>
    </rPh>
    <rPh sb="2" eb="4">
      <t>シンコウ</t>
    </rPh>
    <rPh sb="4" eb="6">
      <t>キキン</t>
    </rPh>
    <rPh sb="10" eb="13">
      <t>ネンドマツ</t>
    </rPh>
    <rPh sb="13" eb="15">
      <t>ゲンザイ</t>
    </rPh>
    <phoneticPr fontId="11"/>
  </si>
  <si>
    <t>ふるさと応援基金(H30年度末現在)</t>
    <rPh sb="4" eb="6">
      <t>オウエン</t>
    </rPh>
    <rPh sb="6" eb="8">
      <t>キキン</t>
    </rPh>
    <phoneticPr fontId="11"/>
  </si>
  <si>
    <t>図書館建設基金(H30年度末現在)</t>
    <rPh sb="0" eb="3">
      <t>トショカン</t>
    </rPh>
    <rPh sb="3" eb="5">
      <t>ケンセツ</t>
    </rPh>
    <rPh sb="5" eb="7">
      <t>キキン</t>
    </rPh>
    <phoneticPr fontId="11"/>
  </si>
  <si>
    <t>地域福祉基金(H30年度末現在)</t>
    <rPh sb="0" eb="2">
      <t>チイキ</t>
    </rPh>
    <rPh sb="2" eb="4">
      <t>フクシ</t>
    </rPh>
    <rPh sb="4" eb="6">
      <t>キキン</t>
    </rPh>
    <phoneticPr fontId="11"/>
  </si>
  <si>
    <t>奨学基金(H30年度末現在)</t>
    <rPh sb="0" eb="2">
      <t>ショウガク</t>
    </rPh>
    <rPh sb="2" eb="4">
      <t>キキン</t>
    </rPh>
    <phoneticPr fontId="11"/>
  </si>
  <si>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</si>
  <si>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</si>
  <si>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</si>
  <si>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</si>
  <si>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</si>
  <si>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</si>
  <si>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</si>
  <si>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</si>
  <si>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</si>
  <si>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</si>
  <si>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</si>
  <si>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</si>
  <si>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</si>
  <si>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</si>
  <si>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</si>
  <si>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</si>
  <si>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</si>
  <si>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</si>
  <si>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H28年度以降、将来負担比率はなく、今後も生じないと見込んでいる。
　有形固定資産減価償却率については、前述のとおり。</t>
    <rPh sb="4" eb="6">
      <t>ネンド</t>
    </rPh>
    <rPh sb="6" eb="8">
      <t>イコウ</t>
    </rPh>
    <rPh sb="9" eb="11">
      <t>ショウライ</t>
    </rPh>
    <rPh sb="11" eb="13">
      <t>フタン</t>
    </rPh>
    <rPh sb="13" eb="15">
      <t>ヒリツ</t>
    </rPh>
    <rPh sb="19" eb="21">
      <t>コンゴ</t>
    </rPh>
    <rPh sb="22" eb="23">
      <t>ショウ</t>
    </rPh>
    <rPh sb="27" eb="29">
      <t>ミコ</t>
    </rPh>
    <rPh sb="36" eb="38">
      <t>ユウケイ</t>
    </rPh>
    <rPh sb="38" eb="40">
      <t>コテイ</t>
    </rPh>
    <rPh sb="40" eb="42">
      <t>シサン</t>
    </rPh>
    <rPh sb="42" eb="44">
      <t>ゲンカ</t>
    </rPh>
    <rPh sb="44" eb="46">
      <t>ショウキャク</t>
    </rPh>
    <rPh sb="46" eb="47">
      <t>リツ</t>
    </rPh>
    <rPh sb="53" eb="55">
      <t>ゼンジュツ</t>
    </rPh>
    <phoneticPr fontId="5"/>
  </si>
  <si>
    <t>　H28年度以降、将来負担比率はなく、今後も生じないと見込んでいる。
　実質公債費比率は類似団体平均を上回っているが、健全化基準内で推移しており、近年では横ばいとなっている。
　本市においては、合併特例債等の交付税算入率が高く実質公債費比率への影響が小さい地方債を活用しており、今後も適正範囲内で推移すると見込んでいる。</t>
    <rPh sb="73" eb="75">
      <t>キンネン</t>
    </rPh>
    <rPh sb="77" eb="78">
      <t>ヨコ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</si>
</sst>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D2D4-4CC1-AA50-0E5BCCA7F8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70669</c:v>
                </c:pt>
                <c:pt idx="1">
                  <c:v>36653</c:v>
                </c:pt>
                <c:pt idx="2">
                  <c:v>46335</c:v>
                </c:pt>
                <c:pt idx="3">
                  <c:v>63205</c:v>
                </c:pt>
                <c:pt idx="4">
                  <c:v>97120</c:v>
                </c:pt>
              </c:numCache>
            </c:numRef>
          </c:val>
          <c:smooth val="0"/>
          <c:extLst>
            <c:ext xmlns:c16="http://schemas.microsoft.com/office/drawing/2014/chart" uri="{C3380CC4-5D6E-409C-BE32-E72D297353CC}">
              <c16:uniqueId val="{00000001-D2D4-4CC1-AA50-0E5BCCA7F89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7.74</c:v>
                </c:pt>
                <c:pt idx="1">
                  <c:v>8.49</c:v>
                </c:pt>
                <c:pt idx="2">
                  <c:v>6.91</c:v>
                </c:pt>
                <c:pt idx="3">
                  <c:v>5.88</c:v>
                </c:pt>
                <c:pt idx="4">
                  <c:v>8.82</c:v>
                </c:pt>
              </c:numCache>
            </c:numRef>
          </c:val>
          <c:extLst>
            <c:ext xmlns:c16="http://schemas.microsoft.com/office/drawing/2014/chart" uri="{C3380CC4-5D6E-409C-BE32-E72D297353CC}">
              <c16:uniqueId val="{00000000-E0D6-4E8B-89EA-A1278C8E8A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20.170000000000002</c:v>
                </c:pt>
                <c:pt idx="1">
                  <c:v>26.65</c:v>
                </c:pt>
                <c:pt idx="2">
                  <c:v>31.59</c:v>
                </c:pt>
                <c:pt idx="3">
                  <c:v>36.200000000000003</c:v>
                </c:pt>
                <c:pt idx="4">
                  <c:v>39.99</c:v>
                </c:pt>
              </c:numCache>
            </c:numRef>
          </c:val>
          <c:extLst>
            <c:ext xmlns:c16="http://schemas.microsoft.com/office/drawing/2014/chart" uri="{C3380CC4-5D6E-409C-BE32-E72D297353CC}">
              <c16:uniqueId val="{00000001-E0D6-4E8B-89EA-A1278C8E8A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8.56</c:v>
                </c:pt>
                <c:pt idx="1">
                  <c:v>7.07</c:v>
                </c:pt>
                <c:pt idx="2">
                  <c:v>2.6</c:v>
                </c:pt>
                <c:pt idx="3">
                  <c:v>2.87</c:v>
                </c:pt>
                <c:pt idx="4">
                  <c:v>6.23</c:v>
                </c:pt>
              </c:numCache>
            </c:numRef>
          </c:val>
          <c:smooth val="0"/>
          <c:extLst>
            <c:ext xmlns:c16="http://schemas.microsoft.com/office/drawing/2014/chart" uri="{C3380CC4-5D6E-409C-BE32-E72D297353CC}">
              <c16:uniqueId val="{00000002-E0D6-4E8B-89EA-A1278C8E8A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0.05</c:v>
                </c:pt>
                <c:pt idx="2">
                  <c:v>#N/A</c:v>
                </c:pt>
                <c:pt idx="3">
                  <c:v>0.05</c:v>
                </c:pt>
                <c:pt idx="4">
                  <c:v>#N/A</c:v>
                </c:pt>
                <c:pt idx="5">
                  <c:v>0.03</c:v>
                </c:pt>
                <c:pt idx="6">
                  <c:v>#N/A</c:v>
                </c:pt>
                <c:pt idx="7">
                  <c:v>0.02</c:v>
                </c:pt>
                <c:pt idx="8">
                  <c:v>#N/A</c:v>
                </c:pt>
                <c:pt idx="9">
                  <c:v>0.02</c:v>
                </c:pt>
              </c:numCache>
            </c:numRef>
          </c:val>
          <c:extLst>
            <c:ext xmlns:c16="http://schemas.microsoft.com/office/drawing/2014/chart" uri="{C3380CC4-5D6E-409C-BE32-E72D297353CC}">
              <c16:uniqueId val="{00000000-CD5B-4A4C-BE70-723FC911C2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5B-4A4C-BE70-723FC911C26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0.09</c:v>
                </c:pt>
                <c:pt idx="2">
                  <c:v>#N/A</c:v>
                </c:pt>
                <c:pt idx="3">
                  <c:v>0.02</c:v>
                </c:pt>
                <c:pt idx="4">
                  <c:v>#N/A</c:v>
                </c:pt>
                <c:pt idx="5">
                  <c:v>0.03</c:v>
                </c:pt>
                <c:pt idx="6">
                  <c:v>#N/A</c:v>
                </c:pt>
                <c:pt idx="7">
                  <c:v>0.04</c:v>
                </c:pt>
                <c:pt idx="8">
                  <c:v>#N/A</c:v>
                </c:pt>
                <c:pt idx="9">
                  <c:v>0.05</c:v>
                </c:pt>
              </c:numCache>
            </c:numRef>
          </c:val>
          <c:extLst>
            <c:ext xmlns:c16="http://schemas.microsoft.com/office/drawing/2014/chart" uri="{C3380CC4-5D6E-409C-BE32-E72D297353CC}">
              <c16:uniqueId val="{00000002-CD5B-4A4C-BE70-723FC911C26B}"/>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7.0000000000000007E-2</c:v>
                </c:pt>
                <c:pt idx="4">
                  <c:v>#N/A</c:v>
                </c:pt>
                <c:pt idx="5">
                  <c:v>0.18</c:v>
                </c:pt>
                <c:pt idx="6">
                  <c:v>#N/A</c:v>
                </c:pt>
                <c:pt idx="7">
                  <c:v>0.3</c:v>
                </c:pt>
                <c:pt idx="8">
                  <c:v>#N/A</c:v>
                </c:pt>
                <c:pt idx="9">
                  <c:v>0.41</c:v>
                </c:pt>
              </c:numCache>
            </c:numRef>
          </c:val>
          <c:extLst>
            <c:ext xmlns:c16="http://schemas.microsoft.com/office/drawing/2014/chart" uri="{C3380CC4-5D6E-409C-BE32-E72D297353CC}">
              <c16:uniqueId val="{00000003-CD5B-4A4C-BE70-723FC911C26B}"/>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0.16</c:v>
                </c:pt>
                <c:pt idx="2">
                  <c:v>#N/A</c:v>
                </c:pt>
                <c:pt idx="3">
                  <c:v>0</c:v>
                </c:pt>
                <c:pt idx="4">
                  <c:v>#N/A</c:v>
                </c:pt>
                <c:pt idx="5">
                  <c:v>0.14000000000000001</c:v>
                </c:pt>
                <c:pt idx="6">
                  <c:v>#N/A</c:v>
                </c:pt>
                <c:pt idx="7">
                  <c:v>0.54</c:v>
                </c:pt>
                <c:pt idx="8">
                  <c:v>#N/A</c:v>
                </c:pt>
                <c:pt idx="9">
                  <c:v>0.57999999999999996</c:v>
                </c:pt>
              </c:numCache>
            </c:numRef>
          </c:val>
          <c:extLst>
            <c:ext xmlns:c16="http://schemas.microsoft.com/office/drawing/2014/chart" uri="{C3380CC4-5D6E-409C-BE32-E72D297353CC}">
              <c16:uniqueId val="{00000004-CD5B-4A4C-BE70-723FC911C26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2.09</c:v>
                </c:pt>
                <c:pt idx="2">
                  <c:v>#N/A</c:v>
                </c:pt>
                <c:pt idx="3">
                  <c:v>0.76</c:v>
                </c:pt>
                <c:pt idx="4">
                  <c:v>#N/A</c:v>
                </c:pt>
                <c:pt idx="5">
                  <c:v>1.03</c:v>
                </c:pt>
                <c:pt idx="6">
                  <c:v>#N/A</c:v>
                </c:pt>
                <c:pt idx="7">
                  <c:v>1.48</c:v>
                </c:pt>
                <c:pt idx="8">
                  <c:v>#N/A</c:v>
                </c:pt>
                <c:pt idx="9">
                  <c:v>1.39</c:v>
                </c:pt>
              </c:numCache>
            </c:numRef>
          </c:val>
          <c:extLst>
            <c:ext xmlns:c16="http://schemas.microsoft.com/office/drawing/2014/chart" uri="{C3380CC4-5D6E-409C-BE32-E72D297353CC}">
              <c16:uniqueId val="{00000005-CD5B-4A4C-BE70-723FC911C26B}"/>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4.28</c:v>
                </c:pt>
                <c:pt idx="2">
                  <c:v>#N/A</c:v>
                </c:pt>
                <c:pt idx="3">
                  <c:v>3.92</c:v>
                </c:pt>
                <c:pt idx="4">
                  <c:v>#N/A</c:v>
                </c:pt>
                <c:pt idx="5">
                  <c:v>3.97</c:v>
                </c:pt>
                <c:pt idx="6">
                  <c:v>#N/A</c:v>
                </c:pt>
                <c:pt idx="7">
                  <c:v>2.6</c:v>
                </c:pt>
                <c:pt idx="8">
                  <c:v>#N/A</c:v>
                </c:pt>
                <c:pt idx="9">
                  <c:v>1.83</c:v>
                </c:pt>
              </c:numCache>
            </c:numRef>
          </c:val>
          <c:extLst>
            <c:ext xmlns:c16="http://schemas.microsoft.com/office/drawing/2014/chart" uri="{C3380CC4-5D6E-409C-BE32-E72D297353CC}">
              <c16:uniqueId val="{00000006-CD5B-4A4C-BE70-723FC911C26B}"/>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4.87</c:v>
                </c:pt>
                <c:pt idx="2">
                  <c:v>#N/A</c:v>
                </c:pt>
                <c:pt idx="3">
                  <c:v>4.0599999999999996</c:v>
                </c:pt>
                <c:pt idx="4">
                  <c:v>#N/A</c:v>
                </c:pt>
                <c:pt idx="5">
                  <c:v>3.98</c:v>
                </c:pt>
                <c:pt idx="6">
                  <c:v>#N/A</c:v>
                </c:pt>
                <c:pt idx="7">
                  <c:v>5.64</c:v>
                </c:pt>
                <c:pt idx="8">
                  <c:v>#N/A</c:v>
                </c:pt>
                <c:pt idx="9">
                  <c:v>5.98</c:v>
                </c:pt>
              </c:numCache>
            </c:numRef>
          </c:val>
          <c:extLst>
            <c:ext xmlns:c16="http://schemas.microsoft.com/office/drawing/2014/chart" uri="{C3380CC4-5D6E-409C-BE32-E72D297353CC}">
              <c16:uniqueId val="{00000007-CD5B-4A4C-BE70-723FC911C26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7.68</c:v>
                </c:pt>
                <c:pt idx="2">
                  <c:v>#N/A</c:v>
                </c:pt>
                <c:pt idx="3">
                  <c:v>8.43</c:v>
                </c:pt>
                <c:pt idx="4">
                  <c:v>#N/A</c:v>
                </c:pt>
                <c:pt idx="5">
                  <c:v>6.87</c:v>
                </c:pt>
                <c:pt idx="6">
                  <c:v>#N/A</c:v>
                </c:pt>
                <c:pt idx="7">
                  <c:v>5.86</c:v>
                </c:pt>
                <c:pt idx="8">
                  <c:v>#N/A</c:v>
                </c:pt>
                <c:pt idx="9">
                  <c:v>8.7899999999999991</c:v>
                </c:pt>
              </c:numCache>
            </c:numRef>
          </c:val>
          <c:extLst>
            <c:ext xmlns:c16="http://schemas.microsoft.com/office/drawing/2014/chart" uri="{C3380CC4-5D6E-409C-BE32-E72D297353CC}">
              <c16:uniqueId val="{00000008-CD5B-4A4C-BE70-723FC911C26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9.91</c:v>
                </c:pt>
                <c:pt idx="2">
                  <c:v>#N/A</c:v>
                </c:pt>
                <c:pt idx="3">
                  <c:v>10.53</c:v>
                </c:pt>
                <c:pt idx="4">
                  <c:v>#N/A</c:v>
                </c:pt>
                <c:pt idx="5">
                  <c:v>11.47</c:v>
                </c:pt>
                <c:pt idx="6">
                  <c:v>#N/A</c:v>
                </c:pt>
                <c:pt idx="7">
                  <c:v>12.42</c:v>
                </c:pt>
                <c:pt idx="8">
                  <c:v>#N/A</c:v>
                </c:pt>
                <c:pt idx="9">
                  <c:v>13.12</c:v>
                </c:pt>
              </c:numCache>
            </c:numRef>
          </c:val>
          <c:extLst>
            <c:ext xmlns:c16="http://schemas.microsoft.com/office/drawing/2014/chart" uri="{C3380CC4-5D6E-409C-BE32-E72D297353CC}">
              <c16:uniqueId val="{00000009-CD5B-4A4C-BE70-723FC911C2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2112</c:v>
                </c:pt>
                <c:pt idx="5">
                  <c:v>2126</c:v>
                </c:pt>
                <c:pt idx="8">
                  <c:v>2090</c:v>
                </c:pt>
                <c:pt idx="11">
                  <c:v>2025</c:v>
                </c:pt>
                <c:pt idx="14">
                  <c:v>2023</c:v>
                </c:pt>
              </c:numCache>
            </c:numRef>
          </c:val>
          <c:extLst>
            <c:ext xmlns:c16="http://schemas.microsoft.com/office/drawing/2014/chart" uri="{C3380CC4-5D6E-409C-BE32-E72D297353CC}">
              <c16:uniqueId val="{00000000-0937-435B-BE83-B90B4DCCD5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937-435B-BE83-B90B4DCCD5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937-435B-BE83-B90B4DCCD5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75</c:v>
                </c:pt>
                <c:pt idx="3">
                  <c:v>74</c:v>
                </c:pt>
                <c:pt idx="6">
                  <c:v>67</c:v>
                </c:pt>
                <c:pt idx="9">
                  <c:v>65</c:v>
                </c:pt>
                <c:pt idx="12">
                  <c:v>59</c:v>
                </c:pt>
              </c:numCache>
            </c:numRef>
          </c:val>
          <c:extLst>
            <c:ext xmlns:c16="http://schemas.microsoft.com/office/drawing/2014/chart" uri="{C3380CC4-5D6E-409C-BE32-E72D297353CC}">
              <c16:uniqueId val="{00000003-0937-435B-BE83-B90B4DCCD5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436</c:v>
                </c:pt>
                <c:pt idx="3">
                  <c:v>453</c:v>
                </c:pt>
                <c:pt idx="6">
                  <c:v>474</c:v>
                </c:pt>
                <c:pt idx="9">
                  <c:v>482</c:v>
                </c:pt>
                <c:pt idx="12">
                  <c:v>458</c:v>
                </c:pt>
              </c:numCache>
            </c:numRef>
          </c:val>
          <c:extLst>
            <c:ext xmlns:c16="http://schemas.microsoft.com/office/drawing/2014/chart" uri="{C3380CC4-5D6E-409C-BE32-E72D297353CC}">
              <c16:uniqueId val="{00000004-0937-435B-BE83-B90B4DCCD5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37-435B-BE83-B90B4DCCD5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37-435B-BE83-B90B4DCCD5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2720</c:v>
                </c:pt>
                <c:pt idx="3">
                  <c:v>2624</c:v>
                </c:pt>
                <c:pt idx="6">
                  <c:v>2543</c:v>
                </c:pt>
                <c:pt idx="9">
                  <c:v>2492</c:v>
                </c:pt>
                <c:pt idx="12">
                  <c:v>2521</c:v>
                </c:pt>
              </c:numCache>
            </c:numRef>
          </c:val>
          <c:extLst>
            <c:ext xmlns:c16="http://schemas.microsoft.com/office/drawing/2014/chart" uri="{C3380CC4-5D6E-409C-BE32-E72D297353CC}">
              <c16:uniqueId val="{00000007-0937-435B-BE83-B90B4DCCD5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1119</c:v>
                </c:pt>
                <c:pt idx="2">
                  <c:v>#N/A</c:v>
                </c:pt>
                <c:pt idx="3">
                  <c:v>#N/A</c:v>
                </c:pt>
                <c:pt idx="4">
                  <c:v>1025</c:v>
                </c:pt>
                <c:pt idx="5">
                  <c:v>#N/A</c:v>
                </c:pt>
                <c:pt idx="6">
                  <c:v>#N/A</c:v>
                </c:pt>
                <c:pt idx="7">
                  <c:v>994</c:v>
                </c:pt>
                <c:pt idx="8">
                  <c:v>#N/A</c:v>
                </c:pt>
                <c:pt idx="9">
                  <c:v>#N/A</c:v>
                </c:pt>
                <c:pt idx="10">
                  <c:v>1014</c:v>
                </c:pt>
                <c:pt idx="11">
                  <c:v>#N/A</c:v>
                </c:pt>
                <c:pt idx="12">
                  <c:v>#N/A</c:v>
                </c:pt>
                <c:pt idx="13">
                  <c:v>1015</c:v>
                </c:pt>
                <c:pt idx="14">
                  <c:v>#N/A</c:v>
                </c:pt>
              </c:numCache>
            </c:numRef>
          </c:val>
          <c:smooth val="0"/>
          <c:extLst>
            <c:ext xmlns:c16="http://schemas.microsoft.com/office/drawing/2014/chart" uri="{C3380CC4-5D6E-409C-BE32-E72D297353CC}">
              <c16:uniqueId val="{00000008-0937-435B-BE83-B90B4DCCD5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15691</c:v>
                </c:pt>
                <c:pt idx="5">
                  <c:v>15631</c:v>
                </c:pt>
                <c:pt idx="8">
                  <c:v>16044</c:v>
                </c:pt>
                <c:pt idx="11">
                  <c:v>15566</c:v>
                </c:pt>
                <c:pt idx="14">
                  <c:v>15505</c:v>
                </c:pt>
              </c:numCache>
            </c:numRef>
          </c:val>
          <c:extLst>
            <c:ext xmlns:c16="http://schemas.microsoft.com/office/drawing/2014/chart" uri="{C3380CC4-5D6E-409C-BE32-E72D297353CC}">
              <c16:uniqueId val="{00000000-4680-4CA0-ABA4-49789E909D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201</c:v>
                </c:pt>
                <c:pt idx="5">
                  <c:v>186</c:v>
                </c:pt>
                <c:pt idx="8">
                  <c:v>762</c:v>
                </c:pt>
                <c:pt idx="11">
                  <c:v>747</c:v>
                </c:pt>
                <c:pt idx="14">
                  <c:v>728</c:v>
                </c:pt>
              </c:numCache>
            </c:numRef>
          </c:val>
          <c:extLst>
            <c:ext xmlns:c16="http://schemas.microsoft.com/office/drawing/2014/chart" uri="{C3380CC4-5D6E-409C-BE32-E72D297353CC}">
              <c16:uniqueId val="{00000001-4680-4CA0-ABA4-49789E909D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5707</c:v>
                </c:pt>
                <c:pt idx="5">
                  <c:v>6481</c:v>
                </c:pt>
                <c:pt idx="8">
                  <c:v>8370</c:v>
                </c:pt>
                <c:pt idx="11">
                  <c:v>8710</c:v>
                </c:pt>
                <c:pt idx="14">
                  <c:v>8710</c:v>
                </c:pt>
              </c:numCache>
            </c:numRef>
          </c:val>
          <c:extLst>
            <c:ext xmlns:c16="http://schemas.microsoft.com/office/drawing/2014/chart" uri="{C3380CC4-5D6E-409C-BE32-E72D297353CC}">
              <c16:uniqueId val="{00000002-4680-4CA0-ABA4-49789E909D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80-4CA0-ABA4-49789E909D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80-4CA0-ABA4-49789E909D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80-4CA0-ABA4-49789E909D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1345</c:v>
                </c:pt>
                <c:pt idx="3">
                  <c:v>1345</c:v>
                </c:pt>
                <c:pt idx="6">
                  <c:v>912</c:v>
                </c:pt>
                <c:pt idx="9">
                  <c:v>755</c:v>
                </c:pt>
                <c:pt idx="12">
                  <c:v>762</c:v>
                </c:pt>
              </c:numCache>
            </c:numRef>
          </c:val>
          <c:extLst>
            <c:ext xmlns:c16="http://schemas.microsoft.com/office/drawing/2014/chart" uri="{C3380CC4-5D6E-409C-BE32-E72D297353CC}">
              <c16:uniqueId val="{00000006-4680-4CA0-ABA4-49789E909D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155</c:v>
                </c:pt>
                <c:pt idx="3">
                  <c:v>107</c:v>
                </c:pt>
                <c:pt idx="6">
                  <c:v>69</c:v>
                </c:pt>
                <c:pt idx="9">
                  <c:v>30</c:v>
                </c:pt>
                <c:pt idx="12">
                  <c:v>15</c:v>
                </c:pt>
              </c:numCache>
            </c:numRef>
          </c:val>
          <c:extLst>
            <c:ext xmlns:c16="http://schemas.microsoft.com/office/drawing/2014/chart" uri="{C3380CC4-5D6E-409C-BE32-E72D297353CC}">
              <c16:uniqueId val="{00000007-4680-4CA0-ABA4-49789E909D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4002</c:v>
                </c:pt>
                <c:pt idx="3">
                  <c:v>4156</c:v>
                </c:pt>
                <c:pt idx="6">
                  <c:v>4174</c:v>
                </c:pt>
                <c:pt idx="9">
                  <c:v>4099</c:v>
                </c:pt>
                <c:pt idx="12">
                  <c:v>3996</c:v>
                </c:pt>
              </c:numCache>
            </c:numRef>
          </c:val>
          <c:extLst>
            <c:ext xmlns:c16="http://schemas.microsoft.com/office/drawing/2014/chart" uri="{C3380CC4-5D6E-409C-BE32-E72D297353CC}">
              <c16:uniqueId val="{00000008-4680-4CA0-ABA4-49789E909D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680-4CA0-ABA4-49789E909D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17827</c:v>
                </c:pt>
                <c:pt idx="3">
                  <c:v>17042</c:v>
                </c:pt>
                <c:pt idx="6">
                  <c:v>17632</c:v>
                </c:pt>
                <c:pt idx="9">
                  <c:v>16769</c:v>
                </c:pt>
                <c:pt idx="12">
                  <c:v>16795</c:v>
                </c:pt>
              </c:numCache>
            </c:numRef>
          </c:val>
          <c:extLst>
            <c:ext xmlns:c16="http://schemas.microsoft.com/office/drawing/2014/chart" uri="{C3380CC4-5D6E-409C-BE32-E72D297353CC}">
              <c16:uniqueId val="{0000000A-4680-4CA0-ABA4-49789E909D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1730</c:v>
                </c:pt>
                <c:pt idx="2">
                  <c:v>#N/A</c:v>
                </c:pt>
                <c:pt idx="3">
                  <c:v>#N/A</c:v>
                </c:pt>
                <c:pt idx="4">
                  <c:v>352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680-4CA0-ABA4-49789E909D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3412</c:v>
                </c:pt>
                <c:pt idx="1">
                  <c:v>3838</c:v>
                </c:pt>
                <c:pt idx="2">
                  <c:v>4190</c:v>
                </c:pt>
              </c:numCache>
            </c:numRef>
          </c:val>
          <c:extLst>
            <c:ext xmlns:c16="http://schemas.microsoft.com/office/drawing/2014/chart" uri="{C3380CC4-5D6E-409C-BE32-E72D297353CC}">
              <c16:uniqueId val="{00000000-1EA1-40A0-9204-88CD553636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617</c:v>
                </c:pt>
                <c:pt idx="1">
                  <c:v>618</c:v>
                </c:pt>
                <c:pt idx="2">
                  <c:v>618</c:v>
                </c:pt>
              </c:numCache>
            </c:numRef>
          </c:val>
          <c:extLst>
            <c:ext xmlns:c16="http://schemas.microsoft.com/office/drawing/2014/chart" uri="{C3380CC4-5D6E-409C-BE32-E72D297353CC}">
              <c16:uniqueId val="{00000001-1EA1-40A0-9204-88CD553636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3573</c:v>
                </c:pt>
                <c:pt idx="1">
                  <c:v>3270</c:v>
                </c:pt>
                <c:pt idx="2">
                  <c:v>3104</c:v>
                </c:pt>
              </c:numCache>
            </c:numRef>
          </c:val>
          <c:extLst>
            <c:ext xmlns:c16="http://schemas.microsoft.com/office/drawing/2014/chart" uri="{C3380CC4-5D6E-409C-BE32-E72D297353CC}">
              <c16:uniqueId val="{00000002-1EA1-40A0-9204-88CD553636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{76EC8CE7-C618-4872-AB86-3A380C21E5F6}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542-4CD7-814C-70A6749410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{4417E3AD-C1C8-4197-84AE-AF8E7BF7D86C}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42-4CD7-814C-70A6749410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{DD65940C-CC55-4407-97DE-CE0074F83439}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42-4CD7-814C-70A6749410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{7E265412-ECC1-48A8-911F-813162593B7E}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42-4CD7-814C-70A6749410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{D9374F9B-44A2-4504-A03B-3650CFA5BC3C}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42-4CD7-814C-70A67494104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{7A54ED54-A581-47D5-964A-EFEE128A7656}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542-4CD7-814C-70A67494104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{4460FD15-68BA-4D60-8135-2D0467A075FD}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542-4CD7-814C-70A67494104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{2EB586FA-99D1-49B7-9A21-156565C308EB}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542-4CD7-814C-70A67494104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{B26E0951-AD16-4E14-869D-5C5DE0AE71E1}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542-4CD7-814C-70A6749410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58.3</c:v>
                </c:pt>
                <c:pt idx="24">
                  <c:v>60.3</c:v>
                </c:pt>
                <c:pt idx="32">
                  <c:v>61.4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542-4CD7-814C-70A6749410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{26E28D0D-9A05-471E-8833-227527B524FD}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542-4CD7-814C-70A67494104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{8F8E30FF-834E-445F-974E-C400D2CF68DA}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42-4CD7-814C-70A6749410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{BC10BE1E-EF45-4BB3-A0C7-86ECC89DD890}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42-4CD7-814C-70A6749410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{BEF9578E-1C18-42DF-8E9D-B5037DB0F11F}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42-4CD7-814C-70A6749410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{108E0819-4B46-4576-AF8E-CF17DAB4CFB5}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42-4CD7-814C-70A67494104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{3C4157EF-E4DD-4C56-A5F7-07AEE19ED4AF}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542-4CD7-814C-70A67494104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{A8FD4C8B-EFDA-4F83-BF10-EDBF78B1CC3F}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542-4CD7-814C-70A67494104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{6C6C13C0-D9D5-4040-90DC-7FBB3F082543}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542-4CD7-814C-70A67494104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{81FAA34A-9F7F-49E7-B0B7-EB977B25FE94}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542-4CD7-814C-70A6749410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58.3</c:v>
                </c:pt>
                <c:pt idx="24">
                  <c:v>59.6</c:v>
                </c:pt>
                <c:pt idx="32">
                  <c:v>60.5</c:v>
                </c:pt>
              </c:numCache>
            </c:numRef>
          </c:xVal>
          <c:yVal>
            <c:numRef>
              <c:f>公会計指標分析・財政指標組合せ分析表!$BP$55:$DC$55</c:f>
              <c:numCache>
                <c:formatCode>#,##0.0;"▲ "#,##0.0</c:formatCode>
                <c:ptCount val="40"/>
                <c:pt idx="16">
                  <c:v>54.6</c:v>
                </c:pt>
                <c:pt idx="24">
                  <c:v>53.2</c:v>
                </c:pt>
                <c:pt idx="32">
                  <c:v>47.9</c:v>
                </c:pt>
              </c:numCache>
            </c:numRef>
          </c:yVal>
          <c:smooth val="0"/>
          <c:extLst>
            <c:ext xmlns:c16="http://schemas.microsoft.com/office/drawing/2014/chart" uri="{C3380CC4-5D6E-409C-BE32-E72D297353CC}">
              <c16:uniqueId val="{00000013-B542-4CD7-814C-70A67494104D}"/>
            </c:ext>
          </c:extLst>
        </c:ser>
        <c:dLbls>
          <c:showLegendKey val="0"/>
          <c:showVal val="1"/>
          <c:showCatName val="0"/>
          <c:showSerName val="0"/>
          <c:showPercent val="0"/>
          <c:showBubbleSize val="0"/>
        </c:dLbls>
        <c:axId val="46179840"/>
        <c:axId val="46181760"/>
      </c:scatterChart>
      <c:valAx>
        <c:axId val="46179840"/>
        <c:scaling>
          <c:orientation val="minMax"/>
          <c:max val="60.7"/>
          <c:min val="58.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5.800000000000004"/>
          <c:min val="47.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{DCE527FB-FB88-4D2A-9B08-23D319B5AB4D}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77D-44E7-A219-78EA4F0C51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{54B38E4F-0B35-4C5D-8CAC-96DFF5CD7008}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7D-44E7-A219-78EA4F0C51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{8902A316-B464-4EA1-8468-91028FE0769C}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7D-44E7-A219-78EA4F0C51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{4026A104-AD54-456F-902C-FC14A54BC855}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7D-44E7-A219-78EA4F0C51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{65221E99-24E4-4D8E-98C6-78AE2504A5F2}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7D-44E7-A219-78EA4F0C516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{85A5DC37-BF3F-4149-BA6C-CB8DAB2A49D0}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77D-44E7-A219-78EA4F0C516B}"/>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{3A66C4CA-8A64-43A3-B73E-6EA2A25FBDA2}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77D-44E7-A219-78EA4F0C516B}"/>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{B54AAFD7-C47F-4F3A-BD1F-34ED89E34645}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77D-44E7-A219-78EA4F0C516B}"/>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{07993E2C-87C2-4A22-9163-DF7DF25DC79A}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77D-44E7-A219-78EA4F0C51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12.3</c:v>
                </c:pt>
                <c:pt idx="16">
                  <c:v>11.7</c:v>
                </c:pt>
                <c:pt idx="24">
                  <c:v>11.5</c:v>
                </c:pt>
                <c:pt idx="32">
                  <c:v>11.7</c:v>
                </c:pt>
              </c:numCache>
            </c:numRef>
          </c:xVal>
          <c:yVal>
            <c:numRef>
              <c:f>公会計指標分析・財政指標組合せ分析表!$BP$73:$DC$73</c:f>
              <c:numCache>
                <c:formatCode>#,##0.0;"▲ "#,##0.0</c:formatCode>
                <c:ptCount val="40"/>
                <c:pt idx="0">
                  <c:v>19.2</c:v>
                </c:pt>
                <c:pt idx="8">
                  <c:v>3.9</c:v>
                </c:pt>
              </c:numCache>
            </c:numRef>
          </c:yVal>
          <c:smooth val="0"/>
          <c:extLst>
            <c:ext xmlns:c16="http://schemas.microsoft.com/office/drawing/2014/chart" uri="{C3380CC4-5D6E-409C-BE32-E72D297353CC}">
              <c16:uniqueId val="{00000009-577D-44E7-A219-78EA4F0C51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{062CD700-A2F9-4355-8014-FBB7EDE0261C}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77D-44E7-A219-78EA4F0C516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{3D2C6950-091C-416A-B578-5C2382E42EEA}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7D-44E7-A219-78EA4F0C51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{50395C2B-1DD2-4C49-8320-02A28891F3AB}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7D-44E7-A219-78EA4F0C51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{0D205DF8-6489-4DC0-BA0E-9CBC7D58F8D1}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7D-44E7-A219-78EA4F0C51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{74CDC8D6-F23B-428B-8E66-3BB0E48790E4}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7D-44E7-A219-78EA4F0C516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{2E2233AF-737F-4B30-83B0-5DBD3C1F5072}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77D-44E7-A219-78EA4F0C516B}"/>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{C7E1ABBD-4B73-488D-8C20-49C08BCFA2E1}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77D-44E7-A219-78EA4F0C516B}"/>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{FF1D2CB7-E025-414A-8141-03801B251B99}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77D-44E7-A219-78EA4F0C516B}"/>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{B7AE1797-DA26-4066-A971-DD30BDB63886}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77D-44E7-A219-78EA4F0C51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577D-44E7-A219-78EA4F0C516B}"/>
            </c:ext>
          </c:extLst>
        </c:ser>
        <c:dLbls>
          <c:showLegendKey val="0"/>
          <c:showVal val="1"/>
          <c:showCatName val="0"/>
          <c:showSerName val="0"/>
          <c:showPercent val="0"/>
          <c:showBubbleSize val="0"/>
        </c:dLbls>
        <c:axId val="84219776"/>
        <c:axId val="84234240"/>
      </c:scatterChart>
      <c:valAx>
        <c:axId val="84219776"/>
        <c:scaling>
          <c:orientation val="minMax"/>
          <c:max val="13.1"/>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8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年度は、公営企業債の元利償還金に対する繰入金等及び算入公債費等が減となったものの、</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合併特例債（</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億円）の元金償還が開始したこと等により、元利償還金が増となったため、実質公債費比率の分子が増となった。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itchFamily="49" charset="-128"/>
              <a:ea typeface="ＭＳ ゴシック" pitchFamily="49" charset="-128"/>
            </a:rPr>
            <a:t>満期一括償還地方債の借入はない。</a:t>
          </a:r>
          <a:endParaRPr kumimoji="1" lang="en-US" altLang="ja-JP" sz="1000">
            <a:solidFill>
              <a:schemeClr val="tx1"/>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平成</a:t>
          </a:r>
          <a:r>
            <a:rPr kumimoji="1" lang="en-US" altLang="ja-JP" sz="1400">
              <a:solidFill>
                <a:schemeClr val="tx1"/>
              </a:solidFill>
              <a:latin typeface="ＭＳ ゴシック" pitchFamily="49" charset="-128"/>
              <a:ea typeface="ＭＳ ゴシック" pitchFamily="49" charset="-128"/>
            </a:rPr>
            <a:t>30</a:t>
          </a:r>
          <a:r>
            <a:rPr kumimoji="1" lang="ja-JP" altLang="en-US" sz="1400">
              <a:solidFill>
                <a:schemeClr val="tx1"/>
              </a:solidFill>
              <a:latin typeface="ＭＳ ゴシック" pitchFamily="49" charset="-128"/>
              <a:ea typeface="ＭＳ ゴシック" pitchFamily="49" charset="-128"/>
            </a:rPr>
            <a:t>年度決算において、充当可能財源等が将来負担額を上回ったため、将来負担比率は生じていない。</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将来負担額は、公営企業債等繰入見込額などの減により</a:t>
          </a:r>
          <a:r>
            <a:rPr kumimoji="1" lang="en-US" altLang="ja-JP" sz="1400">
              <a:solidFill>
                <a:schemeClr val="tx1"/>
              </a:solidFill>
              <a:latin typeface="ＭＳ ゴシック" pitchFamily="49" charset="-128"/>
              <a:ea typeface="ＭＳ ゴシック" pitchFamily="49" charset="-128"/>
            </a:rPr>
            <a:t>85</a:t>
          </a:r>
          <a:r>
            <a:rPr kumimoji="1" lang="ja-JP" altLang="en-US" sz="1400">
              <a:solidFill>
                <a:schemeClr val="tx1"/>
              </a:solidFill>
              <a:latin typeface="ＭＳ ゴシック" pitchFamily="49" charset="-128"/>
              <a:ea typeface="ＭＳ ゴシック" pitchFamily="49" charset="-128"/>
            </a:rPr>
            <a:t>百万円減少し、充当可能財源等についても基準財政需要額算入見込額等の減により</a:t>
          </a:r>
          <a:r>
            <a:rPr kumimoji="1" lang="en-US" altLang="ja-JP" sz="1400">
              <a:solidFill>
                <a:schemeClr val="tx1"/>
              </a:solidFill>
              <a:latin typeface="ＭＳ ゴシック" pitchFamily="49" charset="-128"/>
              <a:ea typeface="ＭＳ ゴシック" pitchFamily="49" charset="-128"/>
            </a:rPr>
            <a:t>80</a:t>
          </a:r>
          <a:r>
            <a:rPr kumimoji="1" lang="ja-JP" altLang="en-US" sz="1400">
              <a:solidFill>
                <a:schemeClr val="tx1"/>
              </a:solidFill>
              <a:latin typeface="ＭＳ ゴシック" pitchFamily="49" charset="-128"/>
              <a:ea typeface="ＭＳ ゴシック" pitchFamily="49" charset="-128"/>
            </a:rPr>
            <a:t>百万円減少した。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今後も、地方債発行額の抑制や民間資金等の繰上償還により地方債現在高の減少に努める。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熊本県上天草市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年度一般会計決算剰余金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622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百万円のうち</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百万円を財政調整基金に積み立てたほか、利子等の基金運用から生じた収益等により、基金全体として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187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各基金の設置条例に基づき、計画的な運用（積立、取崩）を行っていくとともに、公共施設等総合管理計画アクションプランの着実な実施のため、公共施設マネジメント基金を設置し、老朽化対策事業及び統廃合による施設の除却事業の財源として積み立てを行い、公共サービスや施設の規模の適正化により効率的な施設管理を図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・地域振興基金は、旧町単位の地域振興、住民の一体感醸成のためのソフト事業の財源として活用している。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原資がふるさと納税であり、地場産業の育成事業、観光振興事業、教育水準の向上事業、安心・安全なまちづくり事業、ふるさと環境保全事業、その他市長が特に必要と認める事業の財源として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・図書館建設基金は、図書館の建設費の財源として活用。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・地域福祉基金は、高齢者等の地域保健福祉の増進に係る事業の財源として活用。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・奨学基金は、奨学金の貸与及び給付に係る事業の財源として活用。</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・地域振興基金は、ソフト事業の財源として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・ふるさと応援基金は、原資であるふるさと納税から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百万円を積み立て、地場産業の育成事業等の財源として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・図書館建設基金及び地域福祉基金は、増減なし。</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・奨学基金は、奨学金貸付金収入実績額により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百万円を積み立て、奨学金の貸与及び給付に係る事業の財源として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百万円となった。</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・地域振興基金は、今後は積立は行わず、計画的に旧町単位の地域振興、住民の一体感醸成のためのソフト事業の財源として活用していく。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・ふるさと応援基金は、寄附金を積み立てながら、今後も地場産業の育成等の事業の財源として活用していく。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・図書館建設基金は、図書館の建設費の財源として活用する。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・地域福祉基金は、老朽化している老人福祉センターの整備等に活用する。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・奨学基金は、奨学金の貸与及び給付に係る事業の財源として活用する。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年度一般会計決算剰余金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百万円のうち</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①災害等の不足の事態の備えとして、財政再生基準による実質赤字を回避できる標準財政規模の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％を基本として保有する。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②公共施設等の老朽化対策事業（公共施設マネジメント基金を含む）等の財源とする。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年度に繰上償還を行った後、経済事情の変動等により財源が不足する場合において、償還の財源とするため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百万円を積み立て、その後は利子を積み立てているが、今後も同様に利子の積み立てを行っていく。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27,311
27,216
126.94
19,263,014
18,059,545
923,945
10,478,028
16,794,657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類似団体とほぼ同じ水準で推移しており、上昇傾向にある。</a:t>
          </a:r>
        </a:p>
        <a:p>
          <a:r>
            <a:rPr kumimoji="1" lang="ja-JP" altLang="en-US" sz="1100">
              <a:latin typeface="ＭＳ Ｐゴシック" panose="020B0600070205080204" pitchFamily="50" charset="-128"/>
              <a:ea typeface="ＭＳ Ｐゴシック" panose="020B0600070205080204" pitchFamily="50" charset="-128"/>
            </a:rPr>
            <a:t>　本市は、上天草市公共施設等総合管理計画（</a:t>
          </a:r>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年度策定）及び同アクションプラン（</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年度策定）において、適正な施設規模及び配置の見直し、計画的な施設整備及び長寿命化、統廃合等を計画的に進めることとしており、今後、当該計画等の推進により本比率は改善すると見込んでいる。</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6" name="テキスト ボックス 55"/>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6" name="テキスト ボックス 65"/>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70" name="直線コネクタ 69"/>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71"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72" name="直線コネクタ 71"/>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73"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74" name="直線コネクタ 73"/>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75" name="有形固定資産減価償却率平均値テキスト"/>
        <xdr:cNvSpPr txBox="1"/>
      </xdr:nvSpPr>
      <xdr:spPr>
        <a:xfrm>
          <a:off x="481330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6" name="フローチャート: 判断 75"/>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7" name="フローチャート: 判断 76"/>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8" name="フローチャート: 判断 77"/>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9" name="フローチャート: 判断 78"/>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41487</xdr:rowOff>
    </xdr:from>
    <xdr:to>
      <xdr:col>23</xdr:col>
      <xdr:colOff>136525</xdr:colOff>
      <xdr:row>30</xdr:row>
      <xdr:rowOff>143087</xdr:rowOff>
    </xdr:to>
    <xdr:sp macro="" textlink="">
      <xdr:nvSpPr>
        <xdr:cNvPr id="85" name="楕円 84"/>
        <xdr:cNvSpPr/>
      </xdr:nvSpPr>
      <xdr:spPr>
        <a:xfrm>
          <a:off x="47117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64364</xdr:rowOff>
    </xdr:from>
    <xdr:ext cx="405111" cy="259045"/>
    <xdr:sp macro="" textlink="">
      <xdr:nvSpPr>
        <xdr:cNvPr id="86" name="有形固定資産減価償却率該当値テキスト"/>
        <xdr:cNvSpPr txBox="1"/>
      </xdr:nvSpPr>
      <xdr:spPr>
        <a:xfrm>
          <a:off x="4813300" y="580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61278</xdr:rowOff>
    </xdr:from>
    <xdr:to>
      <xdr:col>19</xdr:col>
      <xdr:colOff>187325</xdr:colOff>
      <xdr:row>30</xdr:row>
      <xdr:rowOff>162878</xdr:rowOff>
    </xdr:to>
    <xdr:sp macro="" textlink="">
      <xdr:nvSpPr>
        <xdr:cNvPr id="87" name="楕円 86"/>
        <xdr:cNvSpPr/>
      </xdr:nvSpPr>
      <xdr:spPr>
        <a:xfrm>
          <a:off x="4000500" y="59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92287</xdr:rowOff>
    </xdr:from>
    <xdr:to>
      <xdr:col>23</xdr:col>
      <xdr:colOff>85725</xdr:colOff>
      <xdr:row>30</xdr:row>
      <xdr:rowOff>112078</xdr:rowOff>
    </xdr:to>
    <xdr:cxnSp macro="">
      <xdr:nvCxnSpPr>
        <xdr:cNvPr id="88" name="直線コネクタ 87"/>
        <xdr:cNvCxnSpPr/>
      </xdr:nvCxnSpPr>
      <xdr:spPr>
        <a:xfrm flipV="1">
          <a:off x="4051300" y="6007312"/>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97261</xdr:rowOff>
    </xdr:from>
    <xdr:to>
      <xdr:col>15</xdr:col>
      <xdr:colOff>187325</xdr:colOff>
      <xdr:row>31</xdr:row>
      <xdr:rowOff>27411</xdr:rowOff>
    </xdr:to>
    <xdr:sp macro="" textlink="">
      <xdr:nvSpPr>
        <xdr:cNvPr id="89" name="楕円 88"/>
        <xdr:cNvSpPr/>
      </xdr:nvSpPr>
      <xdr:spPr>
        <a:xfrm>
          <a:off x="3238500" y="6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112078</xdr:rowOff>
    </xdr:from>
    <xdr:to>
      <xdr:col>19</xdr:col>
      <xdr:colOff>136525</xdr:colOff>
      <xdr:row>30</xdr:row>
      <xdr:rowOff>148061</xdr:rowOff>
    </xdr:to>
    <xdr:cxnSp macro="">
      <xdr:nvCxnSpPr>
        <xdr:cNvPr id="90" name="直線コネクタ 89"/>
        <xdr:cNvCxnSpPr/>
      </xdr:nvCxnSpPr>
      <xdr:spPr>
        <a:xfrm flipV="1">
          <a:off x="3289300" y="6027103"/>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91" name="n_1aveValue有形固定資産減価償却率"/>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2" name="n_2aveValue有形固定資産減価償却率"/>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93" name="n_3aveValue有形固定資産減価償却率"/>
        <xdr:cNvSpPr txBox="1"/>
      </xdr:nvSpPr>
      <xdr:spPr>
        <a:xfrm>
          <a:off x="2324744" y="5884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7955</xdr:rowOff>
    </xdr:from>
    <xdr:ext cx="405111" cy="259045"/>
    <xdr:sp macro="" textlink="">
      <xdr:nvSpPr>
        <xdr:cNvPr id="94" name="n_1mainValue有形固定資産減価償却率"/>
        <xdr:cNvSpPr txBox="1"/>
      </xdr:nvSpPr>
      <xdr:spPr>
        <a:xfrm>
          <a:off x="3836044" y="575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5" name="n_2mainValue有形固定資産減価償却率"/>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類似団体平均を大きく下回っており、健全な状態にある。</a:t>
          </a:r>
        </a:p>
        <a:p>
          <a:r>
            <a:rPr kumimoji="1" lang="ja-JP" altLang="en-US" sz="1100">
              <a:latin typeface="ＭＳ Ｐゴシック" panose="020B0600070205080204" pitchFamily="50" charset="-128"/>
              <a:ea typeface="ＭＳ Ｐゴシック" panose="020B0600070205080204" pitchFamily="50" charset="-128"/>
            </a:rPr>
            <a:t>　本市は、財政調整基金残高を一定額以上確保するよう努めていることや、交付税措置率が高い地方債のみ活用していること等から、今後も健全な状態を維持すると見込んでいる。</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2" name="テキスト ボックス 11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0" name="テキスト ボックス 119"/>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2" name="テキスト ボックス 121"/>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6" name="直線コネクタ 125"/>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7"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8" name="直線コネクタ 127"/>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9"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30" name="直線コネクタ 129"/>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147948</xdr:rowOff>
    </xdr:from>
    <xdr:ext cx="469744" cy="259045"/>
    <xdr:sp macro="" textlink="">
      <xdr:nvSpPr>
        <xdr:cNvPr id="131" name="債務償還比率平均値テキスト"/>
        <xdr:cNvSpPr txBox="1"/>
      </xdr:nvSpPr>
      <xdr:spPr>
        <a:xfrm>
          <a:off x="14846300" y="589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32" name="フローチャート: 判断 131"/>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3" name="フローチャート: 判断 132"/>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135424</xdr:rowOff>
    </xdr:from>
    <xdr:to>
      <xdr:col>76</xdr:col>
      <xdr:colOff>73025</xdr:colOff>
      <xdr:row>33</xdr:row>
      <xdr:rowOff>65574</xdr:rowOff>
    </xdr:to>
    <xdr:sp macro="" textlink="">
      <xdr:nvSpPr>
        <xdr:cNvPr id="139" name="楕円 138"/>
        <xdr:cNvSpPr/>
      </xdr:nvSpPr>
      <xdr:spPr>
        <a:xfrm>
          <a:off x="14744700" y="639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113851</xdr:rowOff>
    </xdr:from>
    <xdr:ext cx="469744" cy="259045"/>
    <xdr:sp macro="" textlink="">
      <xdr:nvSpPr>
        <xdr:cNvPr id="140" name="債務償還比率該当値テキスト"/>
        <xdr:cNvSpPr txBox="1"/>
      </xdr:nvSpPr>
      <xdr:spPr>
        <a:xfrm>
          <a:off x="14846300" y="637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127405</xdr:rowOff>
    </xdr:from>
    <xdr:to>
      <xdr:col>72</xdr:col>
      <xdr:colOff>123825</xdr:colOff>
      <xdr:row>33</xdr:row>
      <xdr:rowOff>57555</xdr:rowOff>
    </xdr:to>
    <xdr:sp macro="" textlink="">
      <xdr:nvSpPr>
        <xdr:cNvPr id="141" name="楕円 140"/>
        <xdr:cNvSpPr/>
      </xdr:nvSpPr>
      <xdr:spPr>
        <a:xfrm>
          <a:off x="14033500" y="63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6755</xdr:rowOff>
    </xdr:from>
    <xdr:to>
      <xdr:col>76</xdr:col>
      <xdr:colOff>22225</xdr:colOff>
      <xdr:row>33</xdr:row>
      <xdr:rowOff>14774</xdr:rowOff>
    </xdr:to>
    <xdr:cxnSp macro="">
      <xdr:nvCxnSpPr>
        <xdr:cNvPr id="142" name="直線コネクタ 141"/>
        <xdr:cNvCxnSpPr/>
      </xdr:nvCxnSpPr>
      <xdr:spPr>
        <a:xfrm>
          <a:off x="14084300" y="6436130"/>
          <a:ext cx="711200" cy="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82954</xdr:rowOff>
    </xdr:from>
    <xdr:ext cx="469744" cy="259045"/>
    <xdr:sp macro="" textlink="">
      <xdr:nvSpPr>
        <xdr:cNvPr id="143" name="n_1aveValue債務償還比率"/>
        <xdr:cNvSpPr txBox="1"/>
      </xdr:nvSpPr>
      <xdr:spPr>
        <a:xfrm>
          <a:off x="13836727" y="582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48682</xdr:rowOff>
    </xdr:from>
    <xdr:ext cx="469744" cy="259045"/>
    <xdr:sp macro="" textlink="">
      <xdr:nvSpPr>
        <xdr:cNvPr id="144" name="n_1mainValue債務償還比率"/>
        <xdr:cNvSpPr txBox="1"/>
      </xdr:nvSpPr>
      <xdr:spPr>
        <a:xfrm>
          <a:off x="13836727" y="64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27,311
27,216
126.94
19,263,014
18,059,545
923,945
10,478,028
16,794,657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72" name="楕円 71"/>
        <xdr:cNvSpPr/>
      </xdr:nvSpPr>
      <xdr:spPr>
        <a:xfrm>
          <a:off x="45847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101799</xdr:rowOff>
    </xdr:from>
    <xdr:ext cx="405111" cy="259045"/>
    <xdr:sp macro="" textlink="">
      <xdr:nvSpPr>
        <xdr:cNvPr id="73" name="【道路】&#10;有形固定資産減価償却率該当値テキスト"/>
        <xdr:cNvSpPr txBox="1"/>
      </xdr:nvSpPr>
      <xdr:spPr>
        <a:xfrm>
          <a:off x="4673600"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147864</xdr:rowOff>
    </xdr:from>
    <xdr:to>
      <xdr:col>20</xdr:col>
      <xdr:colOff>38100</xdr:colOff>
      <xdr:row>38</xdr:row>
      <xdr:rowOff>78014</xdr:rowOff>
    </xdr:to>
    <xdr:sp macro="" textlink="">
      <xdr:nvSpPr>
        <xdr:cNvPr id="74" name="楕円 73"/>
        <xdr:cNvSpPr/>
      </xdr:nvSpPr>
      <xdr:spPr>
        <a:xfrm>
          <a:off x="3746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2722</xdr:rowOff>
    </xdr:from>
    <xdr:to>
      <xdr:col>24</xdr:col>
      <xdr:colOff>63500</xdr:colOff>
      <xdr:row>38</xdr:row>
      <xdr:rowOff>27215</xdr:rowOff>
    </xdr:to>
    <xdr:cxnSp macro="">
      <xdr:nvCxnSpPr>
        <xdr:cNvPr id="75" name="直線コネクタ 74"/>
        <xdr:cNvCxnSpPr/>
      </xdr:nvCxnSpPr>
      <xdr:spPr>
        <a:xfrm flipV="1">
          <a:off x="3797300" y="651782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5806</xdr:rowOff>
    </xdr:from>
    <xdr:to>
      <xdr:col>15</xdr:col>
      <xdr:colOff>101600</xdr:colOff>
      <xdr:row>38</xdr:row>
      <xdr:rowOff>107406</xdr:rowOff>
    </xdr:to>
    <xdr:sp macro="" textlink="">
      <xdr:nvSpPr>
        <xdr:cNvPr id="76" name="楕円 75"/>
        <xdr:cNvSpPr/>
      </xdr:nvSpPr>
      <xdr:spPr>
        <a:xfrm>
          <a:off x="2857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56606</xdr:rowOff>
    </xdr:to>
    <xdr:cxnSp macro="">
      <xdr:nvCxnSpPr>
        <xdr:cNvPr id="77" name="直線コネクタ 76"/>
        <xdr:cNvCxnSpPr/>
      </xdr:nvCxnSpPr>
      <xdr:spPr>
        <a:xfrm flipV="1">
          <a:off x="2908300" y="654231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78"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79"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80" name="n_3aveValue【道路】&#10;有形固定資産減価償却率"/>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69142</xdr:rowOff>
    </xdr:from>
    <xdr:ext cx="405111" cy="259045"/>
    <xdr:sp macro="" textlink="">
      <xdr:nvSpPr>
        <xdr:cNvPr id="81" name="n_1mainValue【道路】&#10;有形固定資産減価償却率"/>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98533</xdr:rowOff>
    </xdr:from>
    <xdr:ext cx="405111" cy="259045"/>
    <xdr:sp macro="" textlink="">
      <xdr:nvSpPr>
        <xdr:cNvPr id="82" name="n_2mainValue【道路】&#10;有形固定資産減価償却率"/>
        <xdr:cNvSpPr txBox="1"/>
      </xdr:nvSpPr>
      <xdr:spPr>
        <a:xfrm>
          <a:off x="2705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6" name="直線コネクタ 105"/>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7"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8" name="直線コネクタ 107"/>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9"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0" name="直線コネクタ 109"/>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11" name="【道路】&#10;一人当たり延長平均値テキスト"/>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2" name="フローチャート: 判断 111"/>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3" name="フローチャート: 判断 112"/>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4" name="フローチャート: 判断 113"/>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5" name="フローチャート: 判断 114"/>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77254</xdr:rowOff>
    </xdr:from>
    <xdr:to>
      <xdr:col>55</xdr:col>
      <xdr:colOff>50800</xdr:colOff>
      <xdr:row>40</xdr:row>
      <xdr:rowOff>7404</xdr:rowOff>
    </xdr:to>
    <xdr:sp macro="" textlink="">
      <xdr:nvSpPr>
        <xdr:cNvPr id="121" name="楕円 120"/>
        <xdr:cNvSpPr/>
      </xdr:nvSpPr>
      <xdr:spPr>
        <a:xfrm>
          <a:off x="10426700" y="676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55681</xdr:rowOff>
    </xdr:from>
    <xdr:ext cx="534377" cy="259045"/>
    <xdr:sp macro="" textlink="">
      <xdr:nvSpPr>
        <xdr:cNvPr id="122" name="【道路】&#10;一人当たり延長該当値テキスト"/>
        <xdr:cNvSpPr txBox="1"/>
      </xdr:nvSpPr>
      <xdr:spPr>
        <a:xfrm>
          <a:off x="10515600" y="674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96171</xdr:rowOff>
    </xdr:from>
    <xdr:to>
      <xdr:col>50</xdr:col>
      <xdr:colOff>165100</xdr:colOff>
      <xdr:row>40</xdr:row>
      <xdr:rowOff>26321</xdr:rowOff>
    </xdr:to>
    <xdr:sp macro="" textlink="">
      <xdr:nvSpPr>
        <xdr:cNvPr id="123" name="楕円 122"/>
        <xdr:cNvSpPr/>
      </xdr:nvSpPr>
      <xdr:spPr>
        <a:xfrm>
          <a:off x="9588500" y="6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128054</xdr:rowOff>
    </xdr:from>
    <xdr:to>
      <xdr:col>55</xdr:col>
      <xdr:colOff>0</xdr:colOff>
      <xdr:row>39</xdr:row>
      <xdr:rowOff>146971</xdr:rowOff>
    </xdr:to>
    <xdr:cxnSp macro="">
      <xdr:nvCxnSpPr>
        <xdr:cNvPr id="124" name="直線コネクタ 123"/>
        <xdr:cNvCxnSpPr/>
      </xdr:nvCxnSpPr>
      <xdr:spPr>
        <a:xfrm flipV="1">
          <a:off x="9639300" y="6814604"/>
          <a:ext cx="8382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104667</xdr:rowOff>
    </xdr:from>
    <xdr:to>
      <xdr:col>46</xdr:col>
      <xdr:colOff>38100</xdr:colOff>
      <xdr:row>40</xdr:row>
      <xdr:rowOff>34817</xdr:rowOff>
    </xdr:to>
    <xdr:sp macro="" textlink="">
      <xdr:nvSpPr>
        <xdr:cNvPr id="125" name="楕円 124"/>
        <xdr:cNvSpPr/>
      </xdr:nvSpPr>
      <xdr:spPr>
        <a:xfrm>
          <a:off x="8699500" y="679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146971</xdr:rowOff>
    </xdr:from>
    <xdr:to>
      <xdr:col>50</xdr:col>
      <xdr:colOff>114300</xdr:colOff>
      <xdr:row>39</xdr:row>
      <xdr:rowOff>155467</xdr:rowOff>
    </xdr:to>
    <xdr:cxnSp macro="">
      <xdr:nvCxnSpPr>
        <xdr:cNvPr id="126" name="直線コネクタ 125"/>
        <xdr:cNvCxnSpPr/>
      </xdr:nvCxnSpPr>
      <xdr:spPr>
        <a:xfrm flipV="1">
          <a:off x="8750300" y="6833521"/>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27"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28"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29" name="n_3aveValue【道路】&#10;一人当たり延長"/>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17448</xdr:rowOff>
    </xdr:from>
    <xdr:ext cx="534377" cy="259045"/>
    <xdr:sp macro="" textlink="">
      <xdr:nvSpPr>
        <xdr:cNvPr id="130" name="n_1mainValue【道路】&#10;一人当たり延長"/>
        <xdr:cNvSpPr txBox="1"/>
      </xdr:nvSpPr>
      <xdr:spPr>
        <a:xfrm>
          <a:off x="9359411" y="687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25944</xdr:rowOff>
    </xdr:from>
    <xdr:ext cx="534377" cy="259045"/>
    <xdr:sp macro="" textlink="">
      <xdr:nvSpPr>
        <xdr:cNvPr id="131" name="n_2mainValue【道路】&#10;一人当たり延長"/>
        <xdr:cNvSpPr txBox="1"/>
      </xdr:nvSpPr>
      <xdr:spPr>
        <a:xfrm>
          <a:off x="8483111" y="688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7" name="直線コネクタ 156"/>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0"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1" name="直線コネクタ 160"/>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2"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4" name="フローチャート: 判断 16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5" name="フローチャート: 判断 164"/>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6" name="フローチャート: 判断 165"/>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22678</xdr:rowOff>
    </xdr:from>
    <xdr:to>
      <xdr:col>24</xdr:col>
      <xdr:colOff>114300</xdr:colOff>
      <xdr:row>60</xdr:row>
      <xdr:rowOff>124278</xdr:rowOff>
    </xdr:to>
    <xdr:sp macro="" textlink="">
      <xdr:nvSpPr>
        <xdr:cNvPr id="172" name="楕円 171"/>
        <xdr:cNvSpPr/>
      </xdr:nvSpPr>
      <xdr:spPr>
        <a:xfrm>
          <a:off x="45847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xdr:rowOff>
    </xdr:from>
    <xdr:ext cx="405111" cy="259045"/>
    <xdr:sp macro="" textlink="">
      <xdr:nvSpPr>
        <xdr:cNvPr id="173" name="【橋りょう・トンネル】&#10;有形固定資産減価償却率該当値テキスト"/>
        <xdr:cNvSpPr txBox="1"/>
      </xdr:nvSpPr>
      <xdr:spPr>
        <a:xfrm>
          <a:off x="4673600" y="1028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xdr:rowOff>
    </xdr:from>
    <xdr:to>
      <xdr:col>20</xdr:col>
      <xdr:colOff>38100</xdr:colOff>
      <xdr:row>60</xdr:row>
      <xdr:rowOff>106317</xdr:rowOff>
    </xdr:to>
    <xdr:sp macro="" textlink="">
      <xdr:nvSpPr>
        <xdr:cNvPr id="174" name="楕円 173"/>
        <xdr:cNvSpPr/>
      </xdr:nvSpPr>
      <xdr:spPr>
        <a:xfrm>
          <a:off x="3746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73478</xdr:rowOff>
    </xdr:to>
    <xdr:cxnSp macro="">
      <xdr:nvCxnSpPr>
        <xdr:cNvPr id="175" name="直線コネクタ 174"/>
        <xdr:cNvCxnSpPr/>
      </xdr:nvCxnSpPr>
      <xdr:spPr>
        <a:xfrm>
          <a:off x="3797300" y="1034251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32476</xdr:rowOff>
    </xdr:from>
    <xdr:to>
      <xdr:col>15</xdr:col>
      <xdr:colOff>101600</xdr:colOff>
      <xdr:row>60</xdr:row>
      <xdr:rowOff>134076</xdr:rowOff>
    </xdr:to>
    <xdr:sp macro="" textlink="">
      <xdr:nvSpPr>
        <xdr:cNvPr id="176" name="楕円 175"/>
        <xdr:cNvSpPr/>
      </xdr:nvSpPr>
      <xdr:spPr>
        <a:xfrm>
          <a:off x="2857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55517</xdr:rowOff>
    </xdr:from>
    <xdr:to>
      <xdr:col>19</xdr:col>
      <xdr:colOff>177800</xdr:colOff>
      <xdr:row>60</xdr:row>
      <xdr:rowOff>83276</xdr:rowOff>
    </xdr:to>
    <xdr:cxnSp macro="">
      <xdr:nvCxnSpPr>
        <xdr:cNvPr id="177" name="直線コネクタ 176"/>
        <xdr:cNvCxnSpPr/>
      </xdr:nvCxnSpPr>
      <xdr:spPr>
        <a:xfrm flipV="1">
          <a:off x="2908300" y="103425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78" name="n_1aveValue【橋りょう・トンネ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79" name="n_2ave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80" name="n_3aveValue【橋りょう・トンネル】&#10;有形固定資産減価償却率"/>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97444</xdr:rowOff>
    </xdr:from>
    <xdr:ext cx="405111" cy="259045"/>
    <xdr:sp macro="" textlink="">
      <xdr:nvSpPr>
        <xdr:cNvPr id="181" name="n_1mainValue【橋りょう・トンネル】&#10;有形固定資産減価償却率"/>
        <xdr:cNvSpPr txBox="1"/>
      </xdr:nvSpPr>
      <xdr:spPr>
        <a:xfrm>
          <a:off x="3582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125203</xdr:rowOff>
    </xdr:from>
    <xdr:ext cx="405111" cy="259045"/>
    <xdr:sp macro="" textlink="">
      <xdr:nvSpPr>
        <xdr:cNvPr id="182" name="n_2mainValue【橋りょう・トンネル】&#10;有形固定資産減価償却率"/>
        <xdr:cNvSpPr txBox="1"/>
      </xdr:nvSpPr>
      <xdr:spPr>
        <a:xfrm>
          <a:off x="2705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6" name="テキスト ボックス 19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4" name="直線コネクタ 203"/>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5"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6" name="直線コネクタ 205"/>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7"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8" name="直線コネクタ 207"/>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09"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0" name="フローチャート: 判断 209"/>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11" name="フローチャート: 判断 210"/>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12" name="フローチャート: 判断 211"/>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13" name="フローチャート: 判断 212"/>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108731</xdr:rowOff>
    </xdr:from>
    <xdr:to>
      <xdr:col>55</xdr:col>
      <xdr:colOff>50800</xdr:colOff>
      <xdr:row>63</xdr:row>
      <xdr:rowOff>38881</xdr:rowOff>
    </xdr:to>
    <xdr:sp macro="" textlink="">
      <xdr:nvSpPr>
        <xdr:cNvPr id="219" name="楕円 218"/>
        <xdr:cNvSpPr/>
      </xdr:nvSpPr>
      <xdr:spPr>
        <a:xfrm>
          <a:off x="10426700" y="1073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87158</xdr:rowOff>
    </xdr:from>
    <xdr:ext cx="599010" cy="259045"/>
    <xdr:sp macro="" textlink="">
      <xdr:nvSpPr>
        <xdr:cNvPr id="220" name="【橋りょう・トンネル】&#10;一人当たり有形固定資産（償却資産）額該当値テキスト"/>
        <xdr:cNvSpPr txBox="1"/>
      </xdr:nvSpPr>
      <xdr:spPr>
        <a:xfrm>
          <a:off x="10515600" y="1071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123353</xdr:rowOff>
    </xdr:from>
    <xdr:to>
      <xdr:col>50</xdr:col>
      <xdr:colOff>165100</xdr:colOff>
      <xdr:row>63</xdr:row>
      <xdr:rowOff>53503</xdr:rowOff>
    </xdr:to>
    <xdr:sp macro="" textlink="">
      <xdr:nvSpPr>
        <xdr:cNvPr id="221" name="楕円 220"/>
        <xdr:cNvSpPr/>
      </xdr:nvSpPr>
      <xdr:spPr>
        <a:xfrm>
          <a:off x="9588500" y="107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159531</xdr:rowOff>
    </xdr:from>
    <xdr:to>
      <xdr:col>55</xdr:col>
      <xdr:colOff>0</xdr:colOff>
      <xdr:row>63</xdr:row>
      <xdr:rowOff>2703</xdr:rowOff>
    </xdr:to>
    <xdr:cxnSp macro="">
      <xdr:nvCxnSpPr>
        <xdr:cNvPr id="222" name="直線コネクタ 221"/>
        <xdr:cNvCxnSpPr/>
      </xdr:nvCxnSpPr>
      <xdr:spPr>
        <a:xfrm flipV="1">
          <a:off x="9639300" y="10789431"/>
          <a:ext cx="838200" cy="1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126880</xdr:rowOff>
    </xdr:from>
    <xdr:to>
      <xdr:col>46</xdr:col>
      <xdr:colOff>38100</xdr:colOff>
      <xdr:row>63</xdr:row>
      <xdr:rowOff>57030</xdr:rowOff>
    </xdr:to>
    <xdr:sp macro="" textlink="">
      <xdr:nvSpPr>
        <xdr:cNvPr id="223" name="楕円 222"/>
        <xdr:cNvSpPr/>
      </xdr:nvSpPr>
      <xdr:spPr>
        <a:xfrm>
          <a:off x="8699500" y="107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2703</xdr:rowOff>
    </xdr:from>
    <xdr:to>
      <xdr:col>50</xdr:col>
      <xdr:colOff>114300</xdr:colOff>
      <xdr:row>63</xdr:row>
      <xdr:rowOff>6230</xdr:rowOff>
    </xdr:to>
    <xdr:cxnSp macro="">
      <xdr:nvCxnSpPr>
        <xdr:cNvPr id="224" name="直線コネクタ 223"/>
        <xdr:cNvCxnSpPr/>
      </xdr:nvCxnSpPr>
      <xdr:spPr>
        <a:xfrm flipV="1">
          <a:off x="8750300" y="10804053"/>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25"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26"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27"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44630</xdr:rowOff>
    </xdr:from>
    <xdr:ext cx="599010" cy="259045"/>
    <xdr:sp macro="" textlink="">
      <xdr:nvSpPr>
        <xdr:cNvPr id="228" name="n_1mainValue【橋りょう・トンネル】&#10;一人当たり有形固定資産（償却資産）額"/>
        <xdr:cNvSpPr txBox="1"/>
      </xdr:nvSpPr>
      <xdr:spPr>
        <a:xfrm>
          <a:off x="9327095" y="1084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48157</xdr:rowOff>
    </xdr:from>
    <xdr:ext cx="599010" cy="259045"/>
    <xdr:sp macro="" textlink="">
      <xdr:nvSpPr>
        <xdr:cNvPr id="229" name="n_2mainValue【橋りょう・トンネル】&#10;一人当たり有形固定資産（償却資産）額"/>
        <xdr:cNvSpPr txBox="1"/>
      </xdr:nvSpPr>
      <xdr:spPr>
        <a:xfrm>
          <a:off x="8450795" y="1084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4" name="直線コネクタ 253"/>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5"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6" name="直線コネクタ 255"/>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7"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8" name="直線コネクタ 257"/>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59"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60" name="フローチャート: 判断 259"/>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1" name="フローチャート: 判断 260"/>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2" name="フローチャート: 判断 261"/>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63" name="フローチャート: 判断 262"/>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12064</xdr:rowOff>
    </xdr:from>
    <xdr:to>
      <xdr:col>24</xdr:col>
      <xdr:colOff>114300</xdr:colOff>
      <xdr:row>79</xdr:row>
      <xdr:rowOff>113664</xdr:rowOff>
    </xdr:to>
    <xdr:sp macro="" textlink="">
      <xdr:nvSpPr>
        <xdr:cNvPr id="269" name="楕円 268"/>
        <xdr:cNvSpPr/>
      </xdr:nvSpPr>
      <xdr:spPr>
        <a:xfrm>
          <a:off x="4584700" y="135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34941</xdr:rowOff>
    </xdr:from>
    <xdr:ext cx="405111" cy="259045"/>
    <xdr:sp macro="" textlink="">
      <xdr:nvSpPr>
        <xdr:cNvPr id="270" name="【公営住宅】&#10;有形固定資産減価償却率該当値テキスト"/>
        <xdr:cNvSpPr txBox="1"/>
      </xdr:nvSpPr>
      <xdr:spPr>
        <a:xfrm>
          <a:off x="4673600"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19686</xdr:rowOff>
    </xdr:from>
    <xdr:to>
      <xdr:col>20</xdr:col>
      <xdr:colOff>38100</xdr:colOff>
      <xdr:row>79</xdr:row>
      <xdr:rowOff>121286</xdr:rowOff>
    </xdr:to>
    <xdr:sp macro="" textlink="">
      <xdr:nvSpPr>
        <xdr:cNvPr id="271" name="楕円 270"/>
        <xdr:cNvSpPr/>
      </xdr:nvSpPr>
      <xdr:spPr>
        <a:xfrm>
          <a:off x="3746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62864</xdr:rowOff>
    </xdr:from>
    <xdr:to>
      <xdr:col>24</xdr:col>
      <xdr:colOff>63500</xdr:colOff>
      <xdr:row>79</xdr:row>
      <xdr:rowOff>70486</xdr:rowOff>
    </xdr:to>
    <xdr:cxnSp macro="">
      <xdr:nvCxnSpPr>
        <xdr:cNvPr id="272" name="直線コネクタ 271"/>
        <xdr:cNvCxnSpPr/>
      </xdr:nvCxnSpPr>
      <xdr:spPr>
        <a:xfrm flipV="1">
          <a:off x="3797300" y="1360741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27305</xdr:rowOff>
    </xdr:from>
    <xdr:to>
      <xdr:col>15</xdr:col>
      <xdr:colOff>101600</xdr:colOff>
      <xdr:row>79</xdr:row>
      <xdr:rowOff>128905</xdr:rowOff>
    </xdr:to>
    <xdr:sp macro="" textlink="">
      <xdr:nvSpPr>
        <xdr:cNvPr id="273" name="楕円 272"/>
        <xdr:cNvSpPr/>
      </xdr:nvSpPr>
      <xdr:spPr>
        <a:xfrm>
          <a:off x="2857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70486</xdr:rowOff>
    </xdr:from>
    <xdr:to>
      <xdr:col>19</xdr:col>
      <xdr:colOff>177800</xdr:colOff>
      <xdr:row>79</xdr:row>
      <xdr:rowOff>78105</xdr:rowOff>
    </xdr:to>
    <xdr:cxnSp macro="">
      <xdr:nvCxnSpPr>
        <xdr:cNvPr id="274" name="直線コネクタ 273"/>
        <xdr:cNvCxnSpPr/>
      </xdr:nvCxnSpPr>
      <xdr:spPr>
        <a:xfrm flipV="1">
          <a:off x="2908300" y="136150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75"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76"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77" name="n_3aveValue【公営住宅】&#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137813</xdr:rowOff>
    </xdr:from>
    <xdr:ext cx="405111" cy="259045"/>
    <xdr:sp macro="" textlink="">
      <xdr:nvSpPr>
        <xdr:cNvPr id="278" name="n_1mainValue【公営住宅】&#10;有形固定資産減価償却率"/>
        <xdr:cNvSpPr txBox="1"/>
      </xdr:nvSpPr>
      <xdr:spPr>
        <a:xfrm>
          <a:off x="35820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145432</xdr:rowOff>
    </xdr:from>
    <xdr:ext cx="405111" cy="259045"/>
    <xdr:sp macro="" textlink="">
      <xdr:nvSpPr>
        <xdr:cNvPr id="279" name="n_2mainValue【公営住宅】&#10;有形固定資産減価償却率"/>
        <xdr:cNvSpPr txBox="1"/>
      </xdr:nvSpPr>
      <xdr:spPr>
        <a:xfrm>
          <a:off x="27057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1" name="テキスト ボックス 30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5" name="直線コネクタ 304"/>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6"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7" name="直線コネクタ 306"/>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8"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9" name="直線コネクタ 308"/>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110272</xdr:rowOff>
    </xdr:from>
    <xdr:ext cx="469744" cy="259045"/>
    <xdr:sp macro="" textlink="">
      <xdr:nvSpPr>
        <xdr:cNvPr id="310" name="【公営住宅】&#10;一人当たり面積平均値テキスト"/>
        <xdr:cNvSpPr txBox="1"/>
      </xdr:nvSpPr>
      <xdr:spPr>
        <a:xfrm>
          <a:off x="10515600" y="1451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11" name="フローチャート: 判断 310"/>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12" name="フローチャート: 判断 311"/>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13" name="フローチャート: 判断 312"/>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14" name="フローチャート: 判断 313"/>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28448</xdr:rowOff>
    </xdr:from>
    <xdr:to>
      <xdr:col>55</xdr:col>
      <xdr:colOff>50800</xdr:colOff>
      <xdr:row>86</xdr:row>
      <xdr:rowOff>130048</xdr:rowOff>
    </xdr:to>
    <xdr:sp macro="" textlink="">
      <xdr:nvSpPr>
        <xdr:cNvPr id="320" name="楕円 319"/>
        <xdr:cNvSpPr/>
      </xdr:nvSpPr>
      <xdr:spPr>
        <a:xfrm>
          <a:off x="104267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114825</xdr:rowOff>
    </xdr:from>
    <xdr:ext cx="469744" cy="259045"/>
    <xdr:sp macro="" textlink="">
      <xdr:nvSpPr>
        <xdr:cNvPr id="321" name="【公営住宅】&#10;一人当たり面積該当値テキスト"/>
        <xdr:cNvSpPr txBox="1"/>
      </xdr:nvSpPr>
      <xdr:spPr>
        <a:xfrm>
          <a:off x="10515600" y="1468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33510</xdr:rowOff>
    </xdr:from>
    <xdr:to>
      <xdr:col>50</xdr:col>
      <xdr:colOff>165100</xdr:colOff>
      <xdr:row>86</xdr:row>
      <xdr:rowOff>135110</xdr:rowOff>
    </xdr:to>
    <xdr:sp macro="" textlink="">
      <xdr:nvSpPr>
        <xdr:cNvPr id="322" name="楕円 321"/>
        <xdr:cNvSpPr/>
      </xdr:nvSpPr>
      <xdr:spPr>
        <a:xfrm>
          <a:off x="9588500" y="147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79248</xdr:rowOff>
    </xdr:from>
    <xdr:to>
      <xdr:col>55</xdr:col>
      <xdr:colOff>0</xdr:colOff>
      <xdr:row>86</xdr:row>
      <xdr:rowOff>84310</xdr:rowOff>
    </xdr:to>
    <xdr:cxnSp macro="">
      <xdr:nvCxnSpPr>
        <xdr:cNvPr id="323" name="直線コネクタ 322"/>
        <xdr:cNvCxnSpPr/>
      </xdr:nvCxnSpPr>
      <xdr:spPr>
        <a:xfrm flipV="1">
          <a:off x="9639300" y="14823948"/>
          <a:ext cx="8382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35306</xdr:rowOff>
    </xdr:from>
    <xdr:to>
      <xdr:col>46</xdr:col>
      <xdr:colOff>38100</xdr:colOff>
      <xdr:row>86</xdr:row>
      <xdr:rowOff>136906</xdr:rowOff>
    </xdr:to>
    <xdr:sp macro="" textlink="">
      <xdr:nvSpPr>
        <xdr:cNvPr id="324" name="楕円 323"/>
        <xdr:cNvSpPr/>
      </xdr:nvSpPr>
      <xdr:spPr>
        <a:xfrm>
          <a:off x="8699500" y="1478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84310</xdr:rowOff>
    </xdr:from>
    <xdr:to>
      <xdr:col>50</xdr:col>
      <xdr:colOff>114300</xdr:colOff>
      <xdr:row>86</xdr:row>
      <xdr:rowOff>86106</xdr:rowOff>
    </xdr:to>
    <xdr:cxnSp macro="">
      <xdr:nvCxnSpPr>
        <xdr:cNvPr id="325" name="直線コネクタ 324"/>
        <xdr:cNvCxnSpPr/>
      </xdr:nvCxnSpPr>
      <xdr:spPr>
        <a:xfrm flipV="1">
          <a:off x="8750300" y="14829010"/>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26" name="n_1aveValue【公営住宅】&#10;一人当たり面積"/>
        <xdr:cNvSpPr txBox="1"/>
      </xdr:nvSpPr>
      <xdr:spPr>
        <a:xfrm>
          <a:off x="9391727" y="1444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27" name="n_2aveValue【公営住宅】&#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28" name="n_3aveValue【公営住宅】&#10;一人当たり面積"/>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126237</xdr:rowOff>
    </xdr:from>
    <xdr:ext cx="469744" cy="259045"/>
    <xdr:sp macro="" textlink="">
      <xdr:nvSpPr>
        <xdr:cNvPr id="329" name="n_1mainValue【公営住宅】&#10;一人当たり面積"/>
        <xdr:cNvSpPr txBox="1"/>
      </xdr:nvSpPr>
      <xdr:spPr>
        <a:xfrm>
          <a:off x="9391727" y="1487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128033</xdr:rowOff>
    </xdr:from>
    <xdr:ext cx="469744" cy="259045"/>
    <xdr:sp macro="" textlink="">
      <xdr:nvSpPr>
        <xdr:cNvPr id="330" name="n_2mainValue【公営住宅】&#10;一人当たり面積"/>
        <xdr:cNvSpPr txBox="1"/>
      </xdr:nvSpPr>
      <xdr:spPr>
        <a:xfrm>
          <a:off x="8515427" y="1487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2" name="テキスト ボックス 34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2" name="テキスト ボックス 35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56" name="直線コネクタ 355"/>
        <xdr:cNvCxnSpPr/>
      </xdr:nvCxnSpPr>
      <xdr:spPr>
        <a:xfrm flipV="1">
          <a:off x="46348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57" name="【港湾・漁港】&#10;有形固定資産減価償却率最小値テキスト"/>
        <xdr:cNvSpPr txBox="1"/>
      </xdr:nvSpPr>
      <xdr:spPr>
        <a:xfrm>
          <a:off x="46736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58" name="直線コネクタ 357"/>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9"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60" name="直線コネクタ 35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61" name="【港湾・漁港】&#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62" name="フローチャート: 判断 361"/>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63" name="フローチャート: 判断 362"/>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64" name="フローチャート: 判断 363"/>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65" name="フローチャート: 判断 364"/>
        <xdr:cNvSpPr/>
      </xdr:nvSpPr>
      <xdr:spPr>
        <a:xfrm>
          <a:off x="1968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120106</xdr:rowOff>
    </xdr:from>
    <xdr:to>
      <xdr:col>24</xdr:col>
      <xdr:colOff>114300</xdr:colOff>
      <xdr:row>103</xdr:row>
      <xdr:rowOff>50256</xdr:rowOff>
    </xdr:to>
    <xdr:sp macro="" textlink="">
      <xdr:nvSpPr>
        <xdr:cNvPr id="371" name="楕円 370"/>
        <xdr:cNvSpPr/>
      </xdr:nvSpPr>
      <xdr:spPr>
        <a:xfrm>
          <a:off x="45847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142983</xdr:rowOff>
    </xdr:from>
    <xdr:ext cx="405111" cy="259045"/>
    <xdr:sp macro="" textlink="">
      <xdr:nvSpPr>
        <xdr:cNvPr id="372" name="【港湾・漁港】&#10;有形固定資産減価償却率該当値テキスト"/>
        <xdr:cNvSpPr txBox="1"/>
      </xdr:nvSpPr>
      <xdr:spPr>
        <a:xfrm>
          <a:off x="4673600" y="1745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147864</xdr:rowOff>
    </xdr:from>
    <xdr:to>
      <xdr:col>20</xdr:col>
      <xdr:colOff>38100</xdr:colOff>
      <xdr:row>103</xdr:row>
      <xdr:rowOff>78014</xdr:rowOff>
    </xdr:to>
    <xdr:sp macro="" textlink="">
      <xdr:nvSpPr>
        <xdr:cNvPr id="373" name="楕円 372"/>
        <xdr:cNvSpPr/>
      </xdr:nvSpPr>
      <xdr:spPr>
        <a:xfrm>
          <a:off x="37465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170906</xdr:rowOff>
    </xdr:from>
    <xdr:to>
      <xdr:col>24</xdr:col>
      <xdr:colOff>63500</xdr:colOff>
      <xdr:row>103</xdr:row>
      <xdr:rowOff>27214</xdr:rowOff>
    </xdr:to>
    <xdr:cxnSp macro="">
      <xdr:nvCxnSpPr>
        <xdr:cNvPr id="374" name="直線コネクタ 373"/>
        <xdr:cNvCxnSpPr/>
      </xdr:nvCxnSpPr>
      <xdr:spPr>
        <a:xfrm flipV="1">
          <a:off x="3797300" y="1765880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4173</xdr:rowOff>
    </xdr:from>
    <xdr:to>
      <xdr:col>15</xdr:col>
      <xdr:colOff>101600</xdr:colOff>
      <xdr:row>103</xdr:row>
      <xdr:rowOff>105773</xdr:rowOff>
    </xdr:to>
    <xdr:sp macro="" textlink="">
      <xdr:nvSpPr>
        <xdr:cNvPr id="375" name="楕円 374"/>
        <xdr:cNvSpPr/>
      </xdr:nvSpPr>
      <xdr:spPr>
        <a:xfrm>
          <a:off x="2857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27214</xdr:rowOff>
    </xdr:from>
    <xdr:to>
      <xdr:col>19</xdr:col>
      <xdr:colOff>177800</xdr:colOff>
      <xdr:row>103</xdr:row>
      <xdr:rowOff>54973</xdr:rowOff>
    </xdr:to>
    <xdr:cxnSp macro="">
      <xdr:nvCxnSpPr>
        <xdr:cNvPr id="376" name="直線コネクタ 375"/>
        <xdr:cNvCxnSpPr/>
      </xdr:nvCxnSpPr>
      <xdr:spPr>
        <a:xfrm flipV="1">
          <a:off x="2908300" y="1768656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44648</xdr:rowOff>
    </xdr:from>
    <xdr:ext cx="405111" cy="259045"/>
    <xdr:sp macro="" textlink="">
      <xdr:nvSpPr>
        <xdr:cNvPr id="377" name="n_1aveValue【港湾・漁港】&#10;有形固定資産減価償却率"/>
        <xdr:cNvSpPr txBox="1"/>
      </xdr:nvSpPr>
      <xdr:spPr>
        <a:xfrm>
          <a:off x="3582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67508</xdr:rowOff>
    </xdr:from>
    <xdr:ext cx="405111" cy="259045"/>
    <xdr:sp macro="" textlink="">
      <xdr:nvSpPr>
        <xdr:cNvPr id="378" name="n_2aveValue【港湾・漁港】&#10;有形固定資産減価償却率"/>
        <xdr:cNvSpPr txBox="1"/>
      </xdr:nvSpPr>
      <xdr:spPr>
        <a:xfrm>
          <a:off x="27057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379" name="n_3aveValue【港湾・漁港】&#10;有形固定資産減価償却率"/>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94541</xdr:rowOff>
    </xdr:from>
    <xdr:ext cx="405111" cy="259045"/>
    <xdr:sp macro="" textlink="">
      <xdr:nvSpPr>
        <xdr:cNvPr id="380" name="n_1mainValue【港湾・漁港】&#10;有形固定資産減価償却率"/>
        <xdr:cNvSpPr txBox="1"/>
      </xdr:nvSpPr>
      <xdr:spPr>
        <a:xfrm>
          <a:off x="35820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122300</xdr:rowOff>
    </xdr:from>
    <xdr:ext cx="405111" cy="259045"/>
    <xdr:sp macro="" textlink="">
      <xdr:nvSpPr>
        <xdr:cNvPr id="381" name="n_2mainValue【港湾・漁港】&#10;有形固定資産減価償却率"/>
        <xdr:cNvSpPr txBox="1"/>
      </xdr:nvSpPr>
      <xdr:spPr>
        <a:xfrm>
          <a:off x="27057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2" name="直線コネクタ 39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3" name="テキスト ボックス 39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4" name="直線コネクタ 39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95" name="テキスト ボックス 39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6" name="直線コネクタ 39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97" name="テキスト ボックス 39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8" name="直線コネクタ 39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99" name="テキスト ボックス 39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1" name="テキスト ボックス 40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03" name="直線コネクタ 402"/>
        <xdr:cNvCxnSpPr/>
      </xdr:nvCxnSpPr>
      <xdr:spPr>
        <a:xfrm flipV="1">
          <a:off x="10476865"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04"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05" name="直線コネクタ 404"/>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06" name="【港湾・漁港】&#10;一人当たり有形固定資産（償却資産）額最大値テキスト"/>
        <xdr:cNvSpPr txBox="1"/>
      </xdr:nvSpPr>
      <xdr:spPr>
        <a:xfrm>
          <a:off x="10515600"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07" name="直線コネクタ 406"/>
        <xdr:cNvCxnSpPr/>
      </xdr:nvCxnSpPr>
      <xdr:spPr>
        <a:xfrm>
          <a:off x="10388600" y="1731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8351</xdr:rowOff>
    </xdr:from>
    <xdr:ext cx="599010" cy="259045"/>
    <xdr:sp macro="" textlink="">
      <xdr:nvSpPr>
        <xdr:cNvPr id="408" name="【港湾・漁港】&#10;一人当たり有形固定資産（償却資産）額平均値テキスト"/>
        <xdr:cNvSpPr txBox="1"/>
      </xdr:nvSpPr>
      <xdr:spPr>
        <a:xfrm>
          <a:off x="10515600" y="18353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09" name="フローチャート: 判断 408"/>
        <xdr:cNvSpPr/>
      </xdr:nvSpPr>
      <xdr:spPr>
        <a:xfrm>
          <a:off x="10426700" y="1837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10" name="フローチャート: 判断 409"/>
        <xdr:cNvSpPr/>
      </xdr:nvSpPr>
      <xdr:spPr>
        <a:xfrm>
          <a:off x="9588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11" name="フローチャート: 判断 410"/>
        <xdr:cNvSpPr/>
      </xdr:nvSpPr>
      <xdr:spPr>
        <a:xfrm>
          <a:off x="8699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412" name="フローチャート: 判断 411"/>
        <xdr:cNvSpPr/>
      </xdr:nvSpPr>
      <xdr:spPr>
        <a:xfrm>
          <a:off x="7810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115539</xdr:rowOff>
    </xdr:from>
    <xdr:to>
      <xdr:col>55</xdr:col>
      <xdr:colOff>50800</xdr:colOff>
      <xdr:row>103</xdr:row>
      <xdr:rowOff>45689</xdr:rowOff>
    </xdr:to>
    <xdr:sp macro="" textlink="">
      <xdr:nvSpPr>
        <xdr:cNvPr id="418" name="楕円 417"/>
        <xdr:cNvSpPr/>
      </xdr:nvSpPr>
      <xdr:spPr>
        <a:xfrm>
          <a:off x="10426700" y="176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138416</xdr:rowOff>
    </xdr:from>
    <xdr:ext cx="690189" cy="259045"/>
    <xdr:sp macro="" textlink="">
      <xdr:nvSpPr>
        <xdr:cNvPr id="419" name="【港湾・漁港】&#10;一人当たり有形固定資産（償却資産）額該当値テキスト"/>
        <xdr:cNvSpPr txBox="1"/>
      </xdr:nvSpPr>
      <xdr:spPr>
        <a:xfrm>
          <a:off x="10515600" y="17454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137736</xdr:rowOff>
    </xdr:from>
    <xdr:to>
      <xdr:col>50</xdr:col>
      <xdr:colOff>165100</xdr:colOff>
      <xdr:row>103</xdr:row>
      <xdr:rowOff>67886</xdr:rowOff>
    </xdr:to>
    <xdr:sp macro="" textlink="">
      <xdr:nvSpPr>
        <xdr:cNvPr id="420" name="楕円 419"/>
        <xdr:cNvSpPr/>
      </xdr:nvSpPr>
      <xdr:spPr>
        <a:xfrm>
          <a:off x="9588500" y="176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166339</xdr:rowOff>
    </xdr:from>
    <xdr:to>
      <xdr:col>55</xdr:col>
      <xdr:colOff>0</xdr:colOff>
      <xdr:row>103</xdr:row>
      <xdr:rowOff>17086</xdr:rowOff>
    </xdr:to>
    <xdr:cxnSp macro="">
      <xdr:nvCxnSpPr>
        <xdr:cNvPr id="421" name="直線コネクタ 420"/>
        <xdr:cNvCxnSpPr/>
      </xdr:nvCxnSpPr>
      <xdr:spPr>
        <a:xfrm flipV="1">
          <a:off x="9639300" y="17654239"/>
          <a:ext cx="8382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157638</xdr:rowOff>
    </xdr:from>
    <xdr:to>
      <xdr:col>46</xdr:col>
      <xdr:colOff>38100</xdr:colOff>
      <xdr:row>103</xdr:row>
      <xdr:rowOff>87788</xdr:rowOff>
    </xdr:to>
    <xdr:sp macro="" textlink="">
      <xdr:nvSpPr>
        <xdr:cNvPr id="422" name="楕円 421"/>
        <xdr:cNvSpPr/>
      </xdr:nvSpPr>
      <xdr:spPr>
        <a:xfrm>
          <a:off x="8699500" y="1764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17086</xdr:rowOff>
    </xdr:from>
    <xdr:to>
      <xdr:col>50</xdr:col>
      <xdr:colOff>114300</xdr:colOff>
      <xdr:row>103</xdr:row>
      <xdr:rowOff>36988</xdr:rowOff>
    </xdr:to>
    <xdr:cxnSp macro="">
      <xdr:nvCxnSpPr>
        <xdr:cNvPr id="423" name="直線コネクタ 422"/>
        <xdr:cNvCxnSpPr/>
      </xdr:nvCxnSpPr>
      <xdr:spPr>
        <a:xfrm flipV="1">
          <a:off x="8750300" y="17676436"/>
          <a:ext cx="889000" cy="1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143950</xdr:rowOff>
    </xdr:from>
    <xdr:ext cx="599010" cy="259045"/>
    <xdr:sp macro="" textlink="">
      <xdr:nvSpPr>
        <xdr:cNvPr id="424" name="n_1aveValue【港湾・漁港】&#10;一人当たり有形固定資産（償却資産）額"/>
        <xdr:cNvSpPr txBox="1"/>
      </xdr:nvSpPr>
      <xdr:spPr>
        <a:xfrm>
          <a:off x="93270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144566</xdr:rowOff>
    </xdr:from>
    <xdr:ext cx="599010" cy="259045"/>
    <xdr:sp macro="" textlink="">
      <xdr:nvSpPr>
        <xdr:cNvPr id="425" name="n_2aveValue【港湾・漁港】&#10;一人当たり有形固定資産（償却資産）額"/>
        <xdr:cNvSpPr txBox="1"/>
      </xdr:nvSpPr>
      <xdr:spPr>
        <a:xfrm>
          <a:off x="84507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36955</xdr:rowOff>
    </xdr:from>
    <xdr:ext cx="599010" cy="259045"/>
    <xdr:sp macro="" textlink="">
      <xdr:nvSpPr>
        <xdr:cNvPr id="426" name="n_3aveValue【港湾・漁港】&#10;一人当たり有形固定資産（償却資産）額"/>
        <xdr:cNvSpPr txBox="1"/>
      </xdr:nvSpPr>
      <xdr:spPr>
        <a:xfrm>
          <a:off x="7561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101</xdr:row>
      <xdr:rowOff>84413</xdr:rowOff>
    </xdr:from>
    <xdr:ext cx="690189" cy="259045"/>
    <xdr:sp macro="" textlink="">
      <xdr:nvSpPr>
        <xdr:cNvPr id="427" name="n_1mainValue【港湾・漁港】&#10;一人当たり有形固定資産（償却資産）額"/>
        <xdr:cNvSpPr txBox="1"/>
      </xdr:nvSpPr>
      <xdr:spPr>
        <a:xfrm>
          <a:off x="9281505" y="174008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101</xdr:row>
      <xdr:rowOff>104315</xdr:rowOff>
    </xdr:from>
    <xdr:ext cx="690189" cy="259045"/>
    <xdr:sp macro="" textlink="">
      <xdr:nvSpPr>
        <xdr:cNvPr id="428" name="n_2mainValue【港湾・漁港】&#10;一人当たり有形固定資産（償却資産）額"/>
        <xdr:cNvSpPr txBox="1"/>
      </xdr:nvSpPr>
      <xdr:spPr>
        <a:xfrm>
          <a:off x="8405205" y="1742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9" name="直線コネクタ 43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0" name="テキスト ボックス 43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1" name="直線コネクタ 44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2" name="テキスト ボックス 44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3" name="直線コネクタ 44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4" name="テキスト ボックス 44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5" name="直線コネクタ 44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6" name="テキスト ボックス 44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7" name="直線コネクタ 44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8" name="テキスト ボックス 44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9" name="直線コネクタ 44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0" name="テキスト ボックス 44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454" name="直線コネクタ 453"/>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455"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456" name="直線コネクタ 455"/>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8" name="直線コネクタ 45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170741</xdr:rowOff>
    </xdr:from>
    <xdr:ext cx="405111" cy="259045"/>
    <xdr:sp macro="" textlink="">
      <xdr:nvSpPr>
        <xdr:cNvPr id="459" name="【認定こども園・幼稚園・保育所】&#10;有形固定資産減価償却率平均値テキスト"/>
        <xdr:cNvSpPr txBox="1"/>
      </xdr:nvSpPr>
      <xdr:spPr>
        <a:xfrm>
          <a:off x="16357600" y="617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60" name="フローチャート: 判断 459"/>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61" name="フローチャート: 判断 460"/>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62" name="フローチャート: 判断 461"/>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463" name="フローチャート: 判断 462"/>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69" name="楕円 468"/>
        <xdr:cNvSpPr/>
      </xdr:nvSpPr>
      <xdr:spPr>
        <a:xfrm>
          <a:off x="162687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100165</xdr:rowOff>
    </xdr:from>
    <xdr:ext cx="405111" cy="259045"/>
    <xdr:sp macro="" textlink="">
      <xdr:nvSpPr>
        <xdr:cNvPr id="470" name="【認定こども園・幼稚園・保育所】&#10;有形固定資産減価償却率該当値テキスト"/>
        <xdr:cNvSpPr txBox="1"/>
      </xdr:nvSpPr>
      <xdr:spPr>
        <a:xfrm>
          <a:off x="16357600"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58057</xdr:rowOff>
    </xdr:from>
    <xdr:to>
      <xdr:col>81</xdr:col>
      <xdr:colOff>101600</xdr:colOff>
      <xdr:row>38</xdr:row>
      <xdr:rowOff>159657</xdr:rowOff>
    </xdr:to>
    <xdr:sp macro="" textlink="">
      <xdr:nvSpPr>
        <xdr:cNvPr id="471" name="楕円 470"/>
        <xdr:cNvSpPr/>
      </xdr:nvSpPr>
      <xdr:spPr>
        <a:xfrm>
          <a:off x="15430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108857</xdr:rowOff>
    </xdr:from>
    <xdr:to>
      <xdr:col>85</xdr:col>
      <xdr:colOff>127000</xdr:colOff>
      <xdr:row>39</xdr:row>
      <xdr:rowOff>1088</xdr:rowOff>
    </xdr:to>
    <xdr:cxnSp macro="">
      <xdr:nvCxnSpPr>
        <xdr:cNvPr id="472" name="直線コネクタ 471"/>
        <xdr:cNvCxnSpPr/>
      </xdr:nvCxnSpPr>
      <xdr:spPr>
        <a:xfrm>
          <a:off x="15481300" y="6623957"/>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4173</xdr:rowOff>
    </xdr:from>
    <xdr:to>
      <xdr:col>76</xdr:col>
      <xdr:colOff>165100</xdr:colOff>
      <xdr:row>35</xdr:row>
      <xdr:rowOff>105773</xdr:rowOff>
    </xdr:to>
    <xdr:sp macro="" textlink="">
      <xdr:nvSpPr>
        <xdr:cNvPr id="473" name="楕円 472"/>
        <xdr:cNvSpPr/>
      </xdr:nvSpPr>
      <xdr:spPr>
        <a:xfrm>
          <a:off x="14541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54973</xdr:rowOff>
    </xdr:from>
    <xdr:to>
      <xdr:col>81</xdr:col>
      <xdr:colOff>50800</xdr:colOff>
      <xdr:row>38</xdr:row>
      <xdr:rowOff>108857</xdr:rowOff>
    </xdr:to>
    <xdr:cxnSp macro="">
      <xdr:nvCxnSpPr>
        <xdr:cNvPr id="474" name="直線コネクタ 473"/>
        <xdr:cNvCxnSpPr/>
      </xdr:nvCxnSpPr>
      <xdr:spPr>
        <a:xfrm>
          <a:off x="14592300" y="6055723"/>
          <a:ext cx="889000" cy="56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475" name="n_1ave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76" name="n_2aveValue【認定こども園・幼稚園・保育所】&#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477" name="n_3aveValue【認定こども園・幼稚園・保育所】&#10;有形固定資産減価償却率"/>
        <xdr:cNvSpPr txBox="1"/>
      </xdr:nvSpPr>
      <xdr:spPr>
        <a:xfrm>
          <a:off x="13500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150784</xdr:rowOff>
    </xdr:from>
    <xdr:ext cx="405111" cy="259045"/>
    <xdr:sp macro="" textlink="">
      <xdr:nvSpPr>
        <xdr:cNvPr id="478" name="n_1mainValue【認定こども園・幼稚園・保育所】&#10;有形固定資産減価償却率"/>
        <xdr:cNvSpPr txBox="1"/>
      </xdr:nvSpPr>
      <xdr:spPr>
        <a:xfrm>
          <a:off x="15266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122300</xdr:rowOff>
    </xdr:from>
    <xdr:ext cx="405111" cy="259045"/>
    <xdr:sp macro="" textlink="">
      <xdr:nvSpPr>
        <xdr:cNvPr id="479" name="n_2mainValue【認定こども園・幼稚園・保育所】&#10;有形固定資産減価償却率"/>
        <xdr:cNvSpPr txBox="1"/>
      </xdr:nvSpPr>
      <xdr:spPr>
        <a:xfrm>
          <a:off x="14389744"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0" name="直線コネクタ 48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91" name="テキスト ボックス 49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2" name="直線コネクタ 49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93" name="テキスト ボックス 49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4" name="直線コネクタ 49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5" name="テキスト ボックス 49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6" name="直線コネクタ 49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7" name="テキスト ボックス 49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8" name="直線コネクタ 4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9" name="テキスト ボックス 49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501" name="直線コネクタ 500"/>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02"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03" name="直線コネクタ 502"/>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504"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505" name="直線コネクタ 504"/>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32275</xdr:rowOff>
    </xdr:from>
    <xdr:ext cx="469744" cy="259045"/>
    <xdr:sp macro="" textlink="">
      <xdr:nvSpPr>
        <xdr:cNvPr id="506" name="【認定こども園・幼稚園・保育所】&#10;一人当たり面積平均値テキスト"/>
        <xdr:cNvSpPr txBox="1"/>
      </xdr:nvSpPr>
      <xdr:spPr>
        <a:xfrm>
          <a:off x="22199600" y="654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07" name="フローチャート: 判断 506"/>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508" name="フローチャート: 判断 507"/>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09" name="フローチャート: 判断 508"/>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10" name="フローチャート: 判断 509"/>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1" name="テキスト ボックス 5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2" name="テキスト ボックス 5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3" name="テキスト ボックス 5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4" name="テキスト ボックス 5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5" name="テキスト ボックス 5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84836</xdr:rowOff>
    </xdr:from>
    <xdr:to>
      <xdr:col>116</xdr:col>
      <xdr:colOff>114300</xdr:colOff>
      <xdr:row>40</xdr:row>
      <xdr:rowOff>14986</xdr:rowOff>
    </xdr:to>
    <xdr:sp macro="" textlink="">
      <xdr:nvSpPr>
        <xdr:cNvPr id="516" name="楕円 515"/>
        <xdr:cNvSpPr/>
      </xdr:nvSpPr>
      <xdr:spPr>
        <a:xfrm>
          <a:off x="22110700" y="6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63263</xdr:rowOff>
    </xdr:from>
    <xdr:ext cx="469744" cy="259045"/>
    <xdr:sp macro="" textlink="">
      <xdr:nvSpPr>
        <xdr:cNvPr id="517" name="【認定こども園・幼稚園・保育所】&#10;一人当たり面積該当値テキスト"/>
        <xdr:cNvSpPr txBox="1"/>
      </xdr:nvSpPr>
      <xdr:spPr>
        <a:xfrm>
          <a:off x="22199600" y="67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518" name="楕円 517"/>
        <xdr:cNvSpPr/>
      </xdr:nvSpPr>
      <xdr:spPr>
        <a:xfrm>
          <a:off x="2127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135636</xdr:rowOff>
    </xdr:from>
    <xdr:to>
      <xdr:col>116</xdr:col>
      <xdr:colOff>63500</xdr:colOff>
      <xdr:row>40</xdr:row>
      <xdr:rowOff>64770</xdr:rowOff>
    </xdr:to>
    <xdr:cxnSp macro="">
      <xdr:nvCxnSpPr>
        <xdr:cNvPr id="519" name="直線コネクタ 518"/>
        <xdr:cNvCxnSpPr/>
      </xdr:nvCxnSpPr>
      <xdr:spPr>
        <a:xfrm flipV="1">
          <a:off x="21323300" y="682218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52832</xdr:rowOff>
    </xdr:from>
    <xdr:to>
      <xdr:col>107</xdr:col>
      <xdr:colOff>101600</xdr:colOff>
      <xdr:row>40</xdr:row>
      <xdr:rowOff>154432</xdr:rowOff>
    </xdr:to>
    <xdr:sp macro="" textlink="">
      <xdr:nvSpPr>
        <xdr:cNvPr id="520" name="楕円 519"/>
        <xdr:cNvSpPr/>
      </xdr:nvSpPr>
      <xdr:spPr>
        <a:xfrm>
          <a:off x="20383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64770</xdr:rowOff>
    </xdr:from>
    <xdr:to>
      <xdr:col>111</xdr:col>
      <xdr:colOff>177800</xdr:colOff>
      <xdr:row>40</xdr:row>
      <xdr:rowOff>103632</xdr:rowOff>
    </xdr:to>
    <xdr:cxnSp macro="">
      <xdr:nvCxnSpPr>
        <xdr:cNvPr id="521" name="直線コネクタ 520"/>
        <xdr:cNvCxnSpPr/>
      </xdr:nvCxnSpPr>
      <xdr:spPr>
        <a:xfrm flipV="1">
          <a:off x="20434300" y="69227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120667</xdr:rowOff>
    </xdr:from>
    <xdr:ext cx="469744" cy="259045"/>
    <xdr:sp macro="" textlink="">
      <xdr:nvSpPr>
        <xdr:cNvPr id="522" name="n_1ave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2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524"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106697</xdr:rowOff>
    </xdr:from>
    <xdr:ext cx="469744" cy="259045"/>
    <xdr:sp macro="" textlink="">
      <xdr:nvSpPr>
        <xdr:cNvPr id="525" name="n_1mainValue【認定こども園・幼稚園・保育所】&#10;一人当たり面積"/>
        <xdr:cNvSpPr txBox="1"/>
      </xdr:nvSpPr>
      <xdr:spPr>
        <a:xfrm>
          <a:off x="210757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145559</xdr:rowOff>
    </xdr:from>
    <xdr:ext cx="469744" cy="259045"/>
    <xdr:sp macro="" textlink="">
      <xdr:nvSpPr>
        <xdr:cNvPr id="526" name="n_2mainValue【認定こども園・幼稚園・保育所】&#10;一人当たり面積"/>
        <xdr:cNvSpPr txBox="1"/>
      </xdr:nvSpPr>
      <xdr:spPr>
        <a:xfrm>
          <a:off x="20199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7" name="正方形/長方形 5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8" name="正方形/長方形 5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9" name="正方形/長方形 5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0" name="正方形/長方形 5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1" name="正方形/長方形 5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2" name="正方形/長方形 5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3" name="正方形/長方形 5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正方形/長方形 5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5" name="テキスト ボックス 5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6" name="直線コネクタ 5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7" name="テキスト ボックス 53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8" name="直線コネクタ 53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9" name="テキスト ボックス 53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0" name="直線コネクタ 53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1" name="テキスト ボックス 54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2" name="直線コネクタ 54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3" name="テキスト ボックス 54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4" name="直線コネクタ 54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5" name="テキスト ボックス 54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6" name="直線コネクタ 54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7" name="テキスト ボックス 54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8" name="直線コネクタ 5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9" name="テキスト ボックス 5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551" name="直線コネクタ 550"/>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552"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553" name="直線コネクタ 552"/>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54"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55" name="直線コネクタ 554"/>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556"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57" name="フローチャート: 判断 556"/>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58" name="フローチャート: 判断 55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59" name="フローチャート: 判断 558"/>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60" name="フローチャート: 判断 559"/>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1" name="テキスト ボックス 5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2" name="テキスト ボックス 5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3" name="テキスト ボックス 5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4" name="テキスト ボックス 5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5" name="テキスト ボックス 5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128270</xdr:rowOff>
    </xdr:from>
    <xdr:to>
      <xdr:col>85</xdr:col>
      <xdr:colOff>177800</xdr:colOff>
      <xdr:row>58</xdr:row>
      <xdr:rowOff>58420</xdr:rowOff>
    </xdr:to>
    <xdr:sp macro="" textlink="">
      <xdr:nvSpPr>
        <xdr:cNvPr id="566" name="楕円 565"/>
        <xdr:cNvSpPr/>
      </xdr:nvSpPr>
      <xdr:spPr>
        <a:xfrm>
          <a:off x="16268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151147</xdr:rowOff>
    </xdr:from>
    <xdr:ext cx="405111" cy="259045"/>
    <xdr:sp macro="" textlink="">
      <xdr:nvSpPr>
        <xdr:cNvPr id="567" name="【学校施設】&#10;有形固定資産減価償却率該当値テキスト"/>
        <xdr:cNvSpPr txBox="1"/>
      </xdr:nvSpPr>
      <xdr:spPr>
        <a:xfrm>
          <a:off x="16357600"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151130</xdr:rowOff>
    </xdr:from>
    <xdr:to>
      <xdr:col>81</xdr:col>
      <xdr:colOff>101600</xdr:colOff>
      <xdr:row>58</xdr:row>
      <xdr:rowOff>81280</xdr:rowOff>
    </xdr:to>
    <xdr:sp macro="" textlink="">
      <xdr:nvSpPr>
        <xdr:cNvPr id="568" name="楕円 567"/>
        <xdr:cNvSpPr/>
      </xdr:nvSpPr>
      <xdr:spPr>
        <a:xfrm>
          <a:off x="15430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xdr:rowOff>
    </xdr:from>
    <xdr:to>
      <xdr:col>85</xdr:col>
      <xdr:colOff>127000</xdr:colOff>
      <xdr:row>58</xdr:row>
      <xdr:rowOff>30480</xdr:rowOff>
    </xdr:to>
    <xdr:cxnSp macro="">
      <xdr:nvCxnSpPr>
        <xdr:cNvPr id="569" name="直線コネクタ 568"/>
        <xdr:cNvCxnSpPr/>
      </xdr:nvCxnSpPr>
      <xdr:spPr>
        <a:xfrm flipV="1">
          <a:off x="15481300" y="9951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xdr:rowOff>
    </xdr:from>
    <xdr:to>
      <xdr:col>76</xdr:col>
      <xdr:colOff>165100</xdr:colOff>
      <xdr:row>58</xdr:row>
      <xdr:rowOff>107950</xdr:rowOff>
    </xdr:to>
    <xdr:sp macro="" textlink="">
      <xdr:nvSpPr>
        <xdr:cNvPr id="570" name="楕円 569"/>
        <xdr:cNvSpPr/>
      </xdr:nvSpPr>
      <xdr:spPr>
        <a:xfrm>
          <a:off x="14541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30480</xdr:rowOff>
    </xdr:from>
    <xdr:to>
      <xdr:col>81</xdr:col>
      <xdr:colOff>50800</xdr:colOff>
      <xdr:row>58</xdr:row>
      <xdr:rowOff>57150</xdr:rowOff>
    </xdr:to>
    <xdr:cxnSp macro="">
      <xdr:nvCxnSpPr>
        <xdr:cNvPr id="571" name="直線コネクタ 570"/>
        <xdr:cNvCxnSpPr/>
      </xdr:nvCxnSpPr>
      <xdr:spPr>
        <a:xfrm flipV="1">
          <a:off x="14592300" y="9974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72"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73"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574" name="n_3aveValue【学校施設】&#10;有形固定資産減価償却率"/>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97807</xdr:rowOff>
    </xdr:from>
    <xdr:ext cx="405111" cy="259045"/>
    <xdr:sp macro="" textlink="">
      <xdr:nvSpPr>
        <xdr:cNvPr id="575" name="n_1mainValue【学校施設】&#10;有形固定資産減価償却率"/>
        <xdr:cNvSpPr txBox="1"/>
      </xdr:nvSpPr>
      <xdr:spPr>
        <a:xfrm>
          <a:off x="152660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576" name="n_2mainValue【学校施設】&#10;有形固定資産減価償却率"/>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7" name="正方形/長方形 5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8" name="正方形/長方形 5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9" name="正方形/長方形 5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0" name="正方形/長方形 5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1" name="正方形/長方形 5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2" name="正方形/長方形 5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3" name="正方形/長方形 5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4" name="正方形/長方形 5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5" name="テキスト ボックス 5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6" name="直線コネクタ 5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7" name="直線コネクタ 5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8" name="テキスト ボックス 5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9" name="直線コネクタ 5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90" name="テキスト ボックス 589"/>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1" name="直線コネクタ 5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92" name="テキスト ボックス 591"/>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3" name="直線コネクタ 5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94" name="テキスト ボックス 593"/>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98" name="直線コネクタ 597"/>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99"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600" name="直線コネクタ 599"/>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601"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602" name="直線コネクタ 601"/>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603" name="【学校施設】&#10;一人当たり面積平均値テキスト"/>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604" name="フローチャート: 判断 603"/>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605" name="フローチャート: 判断 604"/>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606" name="フローチャート: 判断 605"/>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607" name="フローチャート: 判断 606"/>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170073</xdr:rowOff>
    </xdr:from>
    <xdr:to>
      <xdr:col>116</xdr:col>
      <xdr:colOff>114300</xdr:colOff>
      <xdr:row>63</xdr:row>
      <xdr:rowOff>100223</xdr:rowOff>
    </xdr:to>
    <xdr:sp macro="" textlink="">
      <xdr:nvSpPr>
        <xdr:cNvPr id="613" name="楕円 612"/>
        <xdr:cNvSpPr/>
      </xdr:nvSpPr>
      <xdr:spPr>
        <a:xfrm>
          <a:off x="22110700" y="1079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129450</xdr:rowOff>
    </xdr:from>
    <xdr:ext cx="469744" cy="259045"/>
    <xdr:sp macro="" textlink="">
      <xdr:nvSpPr>
        <xdr:cNvPr id="614" name="【学校施設】&#10;一人当たり面積該当値テキスト"/>
        <xdr:cNvSpPr txBox="1"/>
      </xdr:nvSpPr>
      <xdr:spPr>
        <a:xfrm>
          <a:off x="22199600" y="105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158460</xdr:rowOff>
    </xdr:from>
    <xdr:to>
      <xdr:col>112</xdr:col>
      <xdr:colOff>38100</xdr:colOff>
      <xdr:row>63</xdr:row>
      <xdr:rowOff>88610</xdr:rowOff>
    </xdr:to>
    <xdr:sp macro="" textlink="">
      <xdr:nvSpPr>
        <xdr:cNvPr id="615" name="楕円 614"/>
        <xdr:cNvSpPr/>
      </xdr:nvSpPr>
      <xdr:spPr>
        <a:xfrm>
          <a:off x="21272500" y="1078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37810</xdr:rowOff>
    </xdr:from>
    <xdr:to>
      <xdr:col>116</xdr:col>
      <xdr:colOff>63500</xdr:colOff>
      <xdr:row>63</xdr:row>
      <xdr:rowOff>49423</xdr:rowOff>
    </xdr:to>
    <xdr:cxnSp macro="">
      <xdr:nvCxnSpPr>
        <xdr:cNvPr id="616" name="直線コネクタ 615"/>
        <xdr:cNvCxnSpPr/>
      </xdr:nvCxnSpPr>
      <xdr:spPr>
        <a:xfrm>
          <a:off x="21323300" y="10839160"/>
          <a:ext cx="8382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161295</xdr:rowOff>
    </xdr:from>
    <xdr:to>
      <xdr:col>107</xdr:col>
      <xdr:colOff>101600</xdr:colOff>
      <xdr:row>63</xdr:row>
      <xdr:rowOff>91445</xdr:rowOff>
    </xdr:to>
    <xdr:sp macro="" textlink="">
      <xdr:nvSpPr>
        <xdr:cNvPr id="617" name="楕円 616"/>
        <xdr:cNvSpPr/>
      </xdr:nvSpPr>
      <xdr:spPr>
        <a:xfrm>
          <a:off x="20383500" y="107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37810</xdr:rowOff>
    </xdr:from>
    <xdr:to>
      <xdr:col>111</xdr:col>
      <xdr:colOff>177800</xdr:colOff>
      <xdr:row>63</xdr:row>
      <xdr:rowOff>40645</xdr:rowOff>
    </xdr:to>
    <xdr:cxnSp macro="">
      <xdr:nvCxnSpPr>
        <xdr:cNvPr id="618" name="直線コネクタ 617"/>
        <xdr:cNvCxnSpPr/>
      </xdr:nvCxnSpPr>
      <xdr:spPr>
        <a:xfrm flipV="1">
          <a:off x="20434300" y="10839160"/>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104472</xdr:rowOff>
    </xdr:from>
    <xdr:ext cx="469744" cy="259045"/>
    <xdr:sp macro="" textlink="">
      <xdr:nvSpPr>
        <xdr:cNvPr id="619" name="n_1aveValue【学校施設】&#10;一人当たり面積"/>
        <xdr:cNvSpPr txBox="1"/>
      </xdr:nvSpPr>
      <xdr:spPr>
        <a:xfrm>
          <a:off x="21075727" y="109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620" name="n_2aveValue【学校施設】&#10;一人当たり面積"/>
        <xdr:cNvSpPr txBox="1"/>
      </xdr:nvSpPr>
      <xdr:spPr>
        <a:xfrm>
          <a:off x="20199427" y="10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621" name="n_3aveValue【学校施設】&#10;一人当たり面積"/>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105137</xdr:rowOff>
    </xdr:from>
    <xdr:ext cx="469744" cy="259045"/>
    <xdr:sp macro="" textlink="">
      <xdr:nvSpPr>
        <xdr:cNvPr id="622" name="n_1mainValue【学校施設】&#10;一人当たり面積"/>
        <xdr:cNvSpPr txBox="1"/>
      </xdr:nvSpPr>
      <xdr:spPr>
        <a:xfrm>
          <a:off x="21075727" y="1056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107972</xdr:rowOff>
    </xdr:from>
    <xdr:ext cx="469744" cy="259045"/>
    <xdr:sp macro="" textlink="">
      <xdr:nvSpPr>
        <xdr:cNvPr id="623" name="n_2mainValue【学校施設】&#10;一人当たり面積"/>
        <xdr:cNvSpPr txBox="1"/>
      </xdr:nvSpPr>
      <xdr:spPr>
        <a:xfrm>
          <a:off x="20199427" y="1056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1" name="テキスト ボックス 65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1" name="テキスト ボックス 66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3" name="テキスト ボックス 6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65" name="直線コネクタ 664"/>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66"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67" name="直線コネクタ 666"/>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9" name="直線コネクタ 66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70"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71" name="フローチャート: 判断 670"/>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72" name="フローチャート: 判断 671"/>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73" name="フローチャート: 判断 672"/>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674" name="フローチャート: 判断 673"/>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680" name="楕円 679"/>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69744" cy="259045"/>
    <xdr:sp macro="" textlink="">
      <xdr:nvSpPr>
        <xdr:cNvPr id="681" name="【公民館】&#10;有形固定資産減価償却率該当値テキスト"/>
        <xdr:cNvSpPr txBox="1"/>
      </xdr:nvSpPr>
      <xdr:spPr>
        <a:xfrm>
          <a:off x="16357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682" name="楕円 681"/>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99</xdr:row>
      <xdr:rowOff>117021</xdr:rowOff>
    </xdr:to>
    <xdr:cxnSp macro="">
      <xdr:nvCxnSpPr>
        <xdr:cNvPr id="683" name="直線コネクタ 682"/>
        <xdr:cNvCxnSpPr/>
      </xdr:nvCxnSpPr>
      <xdr:spPr>
        <a:xfrm>
          <a:off x="15481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66221</xdr:rowOff>
    </xdr:from>
    <xdr:to>
      <xdr:col>76</xdr:col>
      <xdr:colOff>165100</xdr:colOff>
      <xdr:row>99</xdr:row>
      <xdr:rowOff>167821</xdr:rowOff>
    </xdr:to>
    <xdr:sp macro="" textlink="">
      <xdr:nvSpPr>
        <xdr:cNvPr id="684" name="楕円 683"/>
        <xdr:cNvSpPr/>
      </xdr:nvSpPr>
      <xdr:spPr>
        <a:xfrm>
          <a:off x="14541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117021</xdr:rowOff>
    </xdr:to>
    <xdr:cxnSp macro="">
      <xdr:nvCxnSpPr>
        <xdr:cNvPr id="685" name="直線コネクタ 684"/>
        <xdr:cNvCxnSpPr/>
      </xdr:nvCxnSpPr>
      <xdr:spPr>
        <a:xfrm>
          <a:off x="14592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686"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687"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688" name="n_3aveValue【公民館】&#10;有形固定資産減価償却率"/>
        <xdr:cNvSpPr txBox="1"/>
      </xdr:nvSpPr>
      <xdr:spPr>
        <a:xfrm>
          <a:off x="13500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12898</xdr:rowOff>
    </xdr:from>
    <xdr:ext cx="469744" cy="259045"/>
    <xdr:sp macro="" textlink="">
      <xdr:nvSpPr>
        <xdr:cNvPr id="689" name="n_1mainValue【公民館】&#10;有形固定資産減価償却率"/>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12898</xdr:rowOff>
    </xdr:from>
    <xdr:ext cx="469744" cy="259045"/>
    <xdr:sp macro="" textlink="">
      <xdr:nvSpPr>
        <xdr:cNvPr id="690" name="n_2mainValue【公民館】&#10;有形固定資産減価償却率"/>
        <xdr:cNvSpPr txBox="1"/>
      </xdr:nvSpPr>
      <xdr:spPr>
        <a:xfrm>
          <a:off x="14357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1" name="直線コネクタ 7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2" name="テキスト ボックス 7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3" name="直線コネクタ 7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4" name="テキスト ボックス 7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5" name="直線コネクタ 7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6" name="テキスト ボックス 7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7" name="直線コネクタ 7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8" name="テキスト ボックス 7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9" name="直線コネクタ 7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0" name="テキスト ボックス 7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1" name="直線コネクタ 7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2" name="テキスト ボックス 7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16" name="直線コネクタ 715"/>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17"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18" name="直線コネクタ 717"/>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19"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20" name="直線コネクタ 719"/>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21"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22" name="フローチャート: 判断 721"/>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23" name="フローチャート: 判断 722"/>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24" name="フローチャート: 判断 723"/>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25" name="フローチャート: 判断 724"/>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35198</xdr:rowOff>
    </xdr:from>
    <xdr:to>
      <xdr:col>116</xdr:col>
      <xdr:colOff>114300</xdr:colOff>
      <xdr:row>108</xdr:row>
      <xdr:rowOff>136798</xdr:rowOff>
    </xdr:to>
    <xdr:sp macro="" textlink="">
      <xdr:nvSpPr>
        <xdr:cNvPr id="731" name="楕円 730"/>
        <xdr:cNvSpPr/>
      </xdr:nvSpPr>
      <xdr:spPr>
        <a:xfrm>
          <a:off x="221107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121575</xdr:rowOff>
    </xdr:from>
    <xdr:ext cx="469744" cy="259045"/>
    <xdr:sp macro="" textlink="">
      <xdr:nvSpPr>
        <xdr:cNvPr id="732" name="【公民館】&#10;一人当たり面積該当値テキスト"/>
        <xdr:cNvSpPr txBox="1"/>
      </xdr:nvSpPr>
      <xdr:spPr>
        <a:xfrm>
          <a:off x="22199600" y="1846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38463</xdr:rowOff>
    </xdr:from>
    <xdr:to>
      <xdr:col>112</xdr:col>
      <xdr:colOff>38100</xdr:colOff>
      <xdr:row>108</xdr:row>
      <xdr:rowOff>140063</xdr:rowOff>
    </xdr:to>
    <xdr:sp macro="" textlink="">
      <xdr:nvSpPr>
        <xdr:cNvPr id="733" name="楕円 732"/>
        <xdr:cNvSpPr/>
      </xdr:nvSpPr>
      <xdr:spPr>
        <a:xfrm>
          <a:off x="21272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85998</xdr:rowOff>
    </xdr:from>
    <xdr:to>
      <xdr:col>116</xdr:col>
      <xdr:colOff>63500</xdr:colOff>
      <xdr:row>108</xdr:row>
      <xdr:rowOff>89263</xdr:rowOff>
    </xdr:to>
    <xdr:cxnSp macro="">
      <xdr:nvCxnSpPr>
        <xdr:cNvPr id="734" name="直線コネクタ 733"/>
        <xdr:cNvCxnSpPr/>
      </xdr:nvCxnSpPr>
      <xdr:spPr>
        <a:xfrm flipV="1">
          <a:off x="21323300" y="1860259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41729</xdr:rowOff>
    </xdr:from>
    <xdr:to>
      <xdr:col>107</xdr:col>
      <xdr:colOff>101600</xdr:colOff>
      <xdr:row>108</xdr:row>
      <xdr:rowOff>143329</xdr:rowOff>
    </xdr:to>
    <xdr:sp macro="" textlink="">
      <xdr:nvSpPr>
        <xdr:cNvPr id="735" name="楕円 734"/>
        <xdr:cNvSpPr/>
      </xdr:nvSpPr>
      <xdr:spPr>
        <a:xfrm>
          <a:off x="20383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89263</xdr:rowOff>
    </xdr:from>
    <xdr:to>
      <xdr:col>111</xdr:col>
      <xdr:colOff>177800</xdr:colOff>
      <xdr:row>108</xdr:row>
      <xdr:rowOff>92529</xdr:rowOff>
    </xdr:to>
    <xdr:cxnSp macro="">
      <xdr:nvCxnSpPr>
        <xdr:cNvPr id="736" name="直線コネクタ 735"/>
        <xdr:cNvCxnSpPr/>
      </xdr:nvCxnSpPr>
      <xdr:spPr>
        <a:xfrm flipV="1">
          <a:off x="20434300" y="186058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737" name="n_1aveValue【公民館】&#10;一人当たり面積"/>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38"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739" name="n_3aveValue【公民館】&#10;一人当たり面積"/>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131190</xdr:rowOff>
    </xdr:from>
    <xdr:ext cx="469744" cy="259045"/>
    <xdr:sp macro="" textlink="">
      <xdr:nvSpPr>
        <xdr:cNvPr id="740" name="n_1mainValue【公民館】&#10;一人当たり面積"/>
        <xdr:cNvSpPr txBox="1"/>
      </xdr:nvSpPr>
      <xdr:spPr>
        <a:xfrm>
          <a:off x="210757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134456</xdr:rowOff>
    </xdr:from>
    <xdr:ext cx="469744" cy="259045"/>
    <xdr:sp macro="" textlink="">
      <xdr:nvSpPr>
        <xdr:cNvPr id="741" name="n_2mainValue【公民館】&#10;一人当たり面積"/>
        <xdr:cNvSpPr txBox="1"/>
      </xdr:nvSpPr>
      <xdr:spPr>
        <a:xfrm>
          <a:off x="20199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有形固定資産減価償却率については、概ね緩やかな上昇傾向にあるが、主な要因としては、施設の新規建設を控えている反面、平成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策定した上天草市公共施設等総合管理計画において、老朽化した施設について計画的に施設整備や長寿命化を図ることとしているためである。なお、認定こども園・幼稚園・保育所の有形固定資産減価償却率については大きく減少しているが、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年度に龍ヶ岳保育園の建て替えを行ったことによるものである。また、一人当たりの指標が概ね増加しているのは、人口減少に起因するものであると考えられる。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27,311
27,216
126.94
19,263,014
18,059,545
923,945
10,478,028
16,794,657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140970</xdr:rowOff>
    </xdr:from>
    <xdr:to>
      <xdr:col>24</xdr:col>
      <xdr:colOff>114300</xdr:colOff>
      <xdr:row>38</xdr:row>
      <xdr:rowOff>71120</xdr:rowOff>
    </xdr:to>
    <xdr:sp macro="" textlink="">
      <xdr:nvSpPr>
        <xdr:cNvPr id="70" name="楕円 69"/>
        <xdr:cNvSpPr/>
      </xdr:nvSpPr>
      <xdr:spPr>
        <a:xfrm>
          <a:off x="45847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163847</xdr:rowOff>
    </xdr:from>
    <xdr:ext cx="405111" cy="259045"/>
    <xdr:sp macro="" textlink="">
      <xdr:nvSpPr>
        <xdr:cNvPr id="71" name="【図書館】&#10;有形固定資産減価償却率該当値テキスト"/>
        <xdr:cNvSpPr txBox="1"/>
      </xdr:nvSpPr>
      <xdr:spPr>
        <a:xfrm>
          <a:off x="4673600"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168910</xdr:rowOff>
    </xdr:from>
    <xdr:to>
      <xdr:col>20</xdr:col>
      <xdr:colOff>38100</xdr:colOff>
      <xdr:row>38</xdr:row>
      <xdr:rowOff>99060</xdr:rowOff>
    </xdr:to>
    <xdr:sp macro="" textlink="">
      <xdr:nvSpPr>
        <xdr:cNvPr id="72" name="楕円 71"/>
        <xdr:cNvSpPr/>
      </xdr:nvSpPr>
      <xdr:spPr>
        <a:xfrm>
          <a:off x="3746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20320</xdr:rowOff>
    </xdr:from>
    <xdr:to>
      <xdr:col>24</xdr:col>
      <xdr:colOff>63500</xdr:colOff>
      <xdr:row>38</xdr:row>
      <xdr:rowOff>48260</xdr:rowOff>
    </xdr:to>
    <xdr:cxnSp macro="">
      <xdr:nvCxnSpPr>
        <xdr:cNvPr id="73" name="直線コネクタ 72"/>
        <xdr:cNvCxnSpPr/>
      </xdr:nvCxnSpPr>
      <xdr:spPr>
        <a:xfrm flipV="1">
          <a:off x="3797300" y="653542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81280</xdr:rowOff>
    </xdr:from>
    <xdr:to>
      <xdr:col>15</xdr:col>
      <xdr:colOff>101600</xdr:colOff>
      <xdr:row>39</xdr:row>
      <xdr:rowOff>11430</xdr:rowOff>
    </xdr:to>
    <xdr:sp macro="" textlink="">
      <xdr:nvSpPr>
        <xdr:cNvPr id="74" name="楕円 73"/>
        <xdr:cNvSpPr/>
      </xdr:nvSpPr>
      <xdr:spPr>
        <a:xfrm>
          <a:off x="2857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48260</xdr:rowOff>
    </xdr:from>
    <xdr:to>
      <xdr:col>19</xdr:col>
      <xdr:colOff>177800</xdr:colOff>
      <xdr:row>38</xdr:row>
      <xdr:rowOff>132080</xdr:rowOff>
    </xdr:to>
    <xdr:cxnSp macro="">
      <xdr:nvCxnSpPr>
        <xdr:cNvPr id="75" name="直線コネクタ 74"/>
        <xdr:cNvCxnSpPr/>
      </xdr:nvCxnSpPr>
      <xdr:spPr>
        <a:xfrm flipV="1">
          <a:off x="2908300" y="6563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67327</xdr:rowOff>
    </xdr:from>
    <xdr:ext cx="405111" cy="259045"/>
    <xdr:sp macro="" textlink="">
      <xdr:nvSpPr>
        <xdr:cNvPr id="76" name="n_1aveValue【図書館】&#10;有形固定資産減価償却率"/>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77487</xdr:rowOff>
    </xdr:from>
    <xdr:ext cx="405111" cy="259045"/>
    <xdr:sp macro="" textlink="">
      <xdr:nvSpPr>
        <xdr:cNvPr id="77" name="n_2aveValue【図書館】&#10;有形固定資産減価償却率"/>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78" name="n_3aveValue【図書館】&#10;有形固定資産減価償却率"/>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115587</xdr:rowOff>
    </xdr:from>
    <xdr:ext cx="405111" cy="259045"/>
    <xdr:sp macro="" textlink="">
      <xdr:nvSpPr>
        <xdr:cNvPr id="79" name="n_1mainValue【図書館】&#10;有形固定資産減価償却率"/>
        <xdr:cNvSpPr txBox="1"/>
      </xdr:nvSpPr>
      <xdr:spPr>
        <a:xfrm>
          <a:off x="3582044" y="628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27957</xdr:rowOff>
    </xdr:from>
    <xdr:ext cx="405111" cy="259045"/>
    <xdr:sp macro="" textlink="">
      <xdr:nvSpPr>
        <xdr:cNvPr id="80" name="n_2mainValue【図書館】&#10;有形固定資産減価償却率"/>
        <xdr:cNvSpPr txBox="1"/>
      </xdr:nvSpPr>
      <xdr:spPr>
        <a:xfrm>
          <a:off x="2705744" y="637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1" name="直線コネクタ 90"/>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2" name="テキスト ボックス 91"/>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6" name="テキスト ボックス 95"/>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0" name="直線コネクタ 99"/>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1"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2" name="直線コネクタ 101"/>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3"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4" name="直線コネクタ 103"/>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5" name="【図書館】&#10;一人当たり面積平均値テキスト"/>
        <xdr:cNvSpPr txBox="1"/>
      </xdr:nvSpPr>
      <xdr:spPr>
        <a:xfrm>
          <a:off x="10515600" y="649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6" name="フローチャート: 判断 105"/>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7" name="フローチャート: 判断 106"/>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08" name="フローチャート: 判断 107"/>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09" name="フローチャート: 判断 108"/>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139700</xdr:rowOff>
    </xdr:from>
    <xdr:to>
      <xdr:col>55</xdr:col>
      <xdr:colOff>50800</xdr:colOff>
      <xdr:row>40</xdr:row>
      <xdr:rowOff>69850</xdr:rowOff>
    </xdr:to>
    <xdr:sp macro="" textlink="">
      <xdr:nvSpPr>
        <xdr:cNvPr id="115" name="楕円 114"/>
        <xdr:cNvSpPr/>
      </xdr:nvSpPr>
      <xdr:spPr>
        <a:xfrm>
          <a:off x="10426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54627</xdr:rowOff>
    </xdr:from>
    <xdr:ext cx="469744" cy="259045"/>
    <xdr:sp macro="" textlink="">
      <xdr:nvSpPr>
        <xdr:cNvPr id="116" name="【図書館】&#10;一人当たり面積該当値テキスト"/>
        <xdr:cNvSpPr txBox="1"/>
      </xdr:nvSpPr>
      <xdr:spPr>
        <a:xfrm>
          <a:off x="1051560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139700</xdr:rowOff>
    </xdr:from>
    <xdr:to>
      <xdr:col>50</xdr:col>
      <xdr:colOff>165100</xdr:colOff>
      <xdr:row>40</xdr:row>
      <xdr:rowOff>69850</xdr:rowOff>
    </xdr:to>
    <xdr:sp macro="" textlink="">
      <xdr:nvSpPr>
        <xdr:cNvPr id="117" name="楕円 116"/>
        <xdr:cNvSpPr/>
      </xdr:nvSpPr>
      <xdr:spPr>
        <a:xfrm>
          <a:off x="9588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19050</xdr:rowOff>
    </xdr:from>
    <xdr:to>
      <xdr:col>55</xdr:col>
      <xdr:colOff>0</xdr:colOff>
      <xdr:row>40</xdr:row>
      <xdr:rowOff>19050</xdr:rowOff>
    </xdr:to>
    <xdr:cxnSp macro="">
      <xdr:nvCxnSpPr>
        <xdr:cNvPr id="118" name="直線コネクタ 117"/>
        <xdr:cNvCxnSpPr/>
      </xdr:nvCxnSpPr>
      <xdr:spPr>
        <a:xfrm>
          <a:off x="9639300" y="687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145415</xdr:rowOff>
    </xdr:from>
    <xdr:to>
      <xdr:col>46</xdr:col>
      <xdr:colOff>38100</xdr:colOff>
      <xdr:row>40</xdr:row>
      <xdr:rowOff>75565</xdr:rowOff>
    </xdr:to>
    <xdr:sp macro="" textlink="">
      <xdr:nvSpPr>
        <xdr:cNvPr id="119" name="楕円 118"/>
        <xdr:cNvSpPr/>
      </xdr:nvSpPr>
      <xdr:spPr>
        <a:xfrm>
          <a:off x="8699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19050</xdr:rowOff>
    </xdr:from>
    <xdr:to>
      <xdr:col>50</xdr:col>
      <xdr:colOff>114300</xdr:colOff>
      <xdr:row>40</xdr:row>
      <xdr:rowOff>24765</xdr:rowOff>
    </xdr:to>
    <xdr:cxnSp macro="">
      <xdr:nvCxnSpPr>
        <xdr:cNvPr id="120" name="直線コネクタ 119"/>
        <xdr:cNvCxnSpPr/>
      </xdr:nvCxnSpPr>
      <xdr:spPr>
        <a:xfrm flipV="1">
          <a:off x="8750300" y="68770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21"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2"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3" name="n_3aveValue【図書館】&#10;一人当たり面積"/>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60977</xdr:rowOff>
    </xdr:from>
    <xdr:ext cx="469744" cy="259045"/>
    <xdr:sp macro="" textlink="">
      <xdr:nvSpPr>
        <xdr:cNvPr id="124" name="n_1mainValue【図書館】&#10;一人当たり面積"/>
        <xdr:cNvSpPr txBox="1"/>
      </xdr:nvSpPr>
      <xdr:spPr>
        <a:xfrm>
          <a:off x="9391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66692</xdr:rowOff>
    </xdr:from>
    <xdr:ext cx="469744" cy="259045"/>
    <xdr:sp macro="" textlink="">
      <xdr:nvSpPr>
        <xdr:cNvPr id="125" name="n_2mainValue【図書館】&#10;一人当たり面積"/>
        <xdr:cNvSpPr txBox="1"/>
      </xdr:nvSpPr>
      <xdr:spPr>
        <a:xfrm>
          <a:off x="85154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0" name="直線コネクタ 149"/>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1"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2" name="直線コネクタ 151"/>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3"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4" name="直線コネクタ 153"/>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55" name="【体育館・プール】&#10;有形固定資産減価償却率平均値テキスト"/>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6" name="フローチャート: 判断 155"/>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7" name="フローチャート: 判断 156"/>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58" name="フローチャート: 判断 157"/>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59" name="フローチャート: 判断 158"/>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88265</xdr:rowOff>
    </xdr:from>
    <xdr:to>
      <xdr:col>24</xdr:col>
      <xdr:colOff>114300</xdr:colOff>
      <xdr:row>61</xdr:row>
      <xdr:rowOff>18415</xdr:rowOff>
    </xdr:to>
    <xdr:sp macro="" textlink="">
      <xdr:nvSpPr>
        <xdr:cNvPr id="165" name="楕円 164"/>
        <xdr:cNvSpPr/>
      </xdr:nvSpPr>
      <xdr:spPr>
        <a:xfrm>
          <a:off x="4584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66692</xdr:rowOff>
    </xdr:from>
    <xdr:ext cx="405111" cy="259045"/>
    <xdr:sp macro="" textlink="">
      <xdr:nvSpPr>
        <xdr:cNvPr id="166" name="【体育館・プール】&#10;有形固定資産減価償却率該当値テキスト"/>
        <xdr:cNvSpPr txBox="1"/>
      </xdr:nvSpPr>
      <xdr:spPr>
        <a:xfrm>
          <a:off x="4673600"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73025</xdr:rowOff>
    </xdr:from>
    <xdr:to>
      <xdr:col>20</xdr:col>
      <xdr:colOff>38100</xdr:colOff>
      <xdr:row>61</xdr:row>
      <xdr:rowOff>3175</xdr:rowOff>
    </xdr:to>
    <xdr:sp macro="" textlink="">
      <xdr:nvSpPr>
        <xdr:cNvPr id="167" name="楕円 166"/>
        <xdr:cNvSpPr/>
      </xdr:nvSpPr>
      <xdr:spPr>
        <a:xfrm>
          <a:off x="3746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123825</xdr:rowOff>
    </xdr:from>
    <xdr:to>
      <xdr:col>24</xdr:col>
      <xdr:colOff>63500</xdr:colOff>
      <xdr:row>60</xdr:row>
      <xdr:rowOff>139065</xdr:rowOff>
    </xdr:to>
    <xdr:cxnSp macro="">
      <xdr:nvCxnSpPr>
        <xdr:cNvPr id="168" name="直線コネクタ 167"/>
        <xdr:cNvCxnSpPr/>
      </xdr:nvCxnSpPr>
      <xdr:spPr>
        <a:xfrm>
          <a:off x="3797300" y="1041082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114935</xdr:rowOff>
    </xdr:from>
    <xdr:to>
      <xdr:col>15</xdr:col>
      <xdr:colOff>101600</xdr:colOff>
      <xdr:row>61</xdr:row>
      <xdr:rowOff>45085</xdr:rowOff>
    </xdr:to>
    <xdr:sp macro="" textlink="">
      <xdr:nvSpPr>
        <xdr:cNvPr id="169" name="楕円 168"/>
        <xdr:cNvSpPr/>
      </xdr:nvSpPr>
      <xdr:spPr>
        <a:xfrm>
          <a:off x="2857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123825</xdr:rowOff>
    </xdr:from>
    <xdr:to>
      <xdr:col>19</xdr:col>
      <xdr:colOff>177800</xdr:colOff>
      <xdr:row>60</xdr:row>
      <xdr:rowOff>165735</xdr:rowOff>
    </xdr:to>
    <xdr:cxnSp macro="">
      <xdr:nvCxnSpPr>
        <xdr:cNvPr id="170" name="直線コネクタ 169"/>
        <xdr:cNvCxnSpPr/>
      </xdr:nvCxnSpPr>
      <xdr:spPr>
        <a:xfrm flipV="1">
          <a:off x="2908300" y="104108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71" name="n_1aveValue【体育館・プール】&#10;有形固定資産減価償却率"/>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72"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73" name="n_3aveValue【体育館・プール】&#10;有形固定資産減価償却率"/>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165752</xdr:rowOff>
    </xdr:from>
    <xdr:ext cx="405111" cy="259045"/>
    <xdr:sp macro="" textlink="">
      <xdr:nvSpPr>
        <xdr:cNvPr id="174" name="n_1mainValue【体育館・プール】&#10;有形固定資産減価償却率"/>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36212</xdr:rowOff>
    </xdr:from>
    <xdr:ext cx="405111" cy="259045"/>
    <xdr:sp macro="" textlink="">
      <xdr:nvSpPr>
        <xdr:cNvPr id="175" name="n_2mainValue【体育館・プール】&#10;有形固定資産減価償却率"/>
        <xdr:cNvSpPr txBox="1"/>
      </xdr:nvSpPr>
      <xdr:spPr>
        <a:xfrm>
          <a:off x="2705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97" name="直線コネクタ 196"/>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8"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9" name="直線コネクタ 198"/>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0"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01" name="直線コネクタ 200"/>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02"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03" name="フローチャート: 判断 202"/>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04" name="フローチャート: 判断 203"/>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05" name="フローチャート: 判断 204"/>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06" name="フローチャート: 判断 205"/>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161341</xdr:rowOff>
    </xdr:from>
    <xdr:to>
      <xdr:col>55</xdr:col>
      <xdr:colOff>50800</xdr:colOff>
      <xdr:row>62</xdr:row>
      <xdr:rowOff>91491</xdr:rowOff>
    </xdr:to>
    <xdr:sp macro="" textlink="">
      <xdr:nvSpPr>
        <xdr:cNvPr id="212" name="楕円 211"/>
        <xdr:cNvSpPr/>
      </xdr:nvSpPr>
      <xdr:spPr>
        <a:xfrm>
          <a:off x="10426700" y="106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12768</xdr:rowOff>
    </xdr:from>
    <xdr:ext cx="469744" cy="259045"/>
    <xdr:sp macro="" textlink="">
      <xdr:nvSpPr>
        <xdr:cNvPr id="213" name="【体育館・プール】&#10;一人当たり面積該当値テキスト"/>
        <xdr:cNvSpPr txBox="1"/>
      </xdr:nvSpPr>
      <xdr:spPr>
        <a:xfrm>
          <a:off x="10515600" y="1047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168199</xdr:rowOff>
    </xdr:from>
    <xdr:to>
      <xdr:col>50</xdr:col>
      <xdr:colOff>165100</xdr:colOff>
      <xdr:row>62</xdr:row>
      <xdr:rowOff>98349</xdr:rowOff>
    </xdr:to>
    <xdr:sp macro="" textlink="">
      <xdr:nvSpPr>
        <xdr:cNvPr id="214" name="楕円 213"/>
        <xdr:cNvSpPr/>
      </xdr:nvSpPr>
      <xdr:spPr>
        <a:xfrm>
          <a:off x="9588500" y="106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40691</xdr:rowOff>
    </xdr:from>
    <xdr:to>
      <xdr:col>55</xdr:col>
      <xdr:colOff>0</xdr:colOff>
      <xdr:row>62</xdr:row>
      <xdr:rowOff>47549</xdr:rowOff>
    </xdr:to>
    <xdr:cxnSp macro="">
      <xdr:nvCxnSpPr>
        <xdr:cNvPr id="215" name="直線コネクタ 214"/>
        <xdr:cNvCxnSpPr/>
      </xdr:nvCxnSpPr>
      <xdr:spPr>
        <a:xfrm flipV="1">
          <a:off x="9639300" y="1067059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2692</xdr:rowOff>
    </xdr:from>
    <xdr:to>
      <xdr:col>46</xdr:col>
      <xdr:colOff>38100</xdr:colOff>
      <xdr:row>62</xdr:row>
      <xdr:rowOff>104292</xdr:rowOff>
    </xdr:to>
    <xdr:sp macro="" textlink="">
      <xdr:nvSpPr>
        <xdr:cNvPr id="216" name="楕円 215"/>
        <xdr:cNvSpPr/>
      </xdr:nvSpPr>
      <xdr:spPr>
        <a:xfrm>
          <a:off x="8699500" y="1063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47549</xdr:rowOff>
    </xdr:from>
    <xdr:to>
      <xdr:col>50</xdr:col>
      <xdr:colOff>114300</xdr:colOff>
      <xdr:row>62</xdr:row>
      <xdr:rowOff>53492</xdr:rowOff>
    </xdr:to>
    <xdr:cxnSp macro="">
      <xdr:nvCxnSpPr>
        <xdr:cNvPr id="217" name="直線コネクタ 216"/>
        <xdr:cNvCxnSpPr/>
      </xdr:nvCxnSpPr>
      <xdr:spPr>
        <a:xfrm flipV="1">
          <a:off x="8750300" y="1067744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18" name="n_1aveValue【体育館・プール】&#10;一人当たり面積"/>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19"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118991</xdr:rowOff>
    </xdr:from>
    <xdr:ext cx="469744" cy="259045"/>
    <xdr:sp macro="" textlink="">
      <xdr:nvSpPr>
        <xdr:cNvPr id="220" name="n_3aveValue【体育館・プール】&#10;一人当たり面積"/>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114876</xdr:rowOff>
    </xdr:from>
    <xdr:ext cx="469744" cy="259045"/>
    <xdr:sp macro="" textlink="">
      <xdr:nvSpPr>
        <xdr:cNvPr id="221" name="n_1mainValue【体育館・プール】&#10;一人当たり面積"/>
        <xdr:cNvSpPr txBox="1"/>
      </xdr:nvSpPr>
      <xdr:spPr>
        <a:xfrm>
          <a:off x="9391727" y="1040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120819</xdr:rowOff>
    </xdr:from>
    <xdr:ext cx="469744" cy="259045"/>
    <xdr:sp macro="" textlink="">
      <xdr:nvSpPr>
        <xdr:cNvPr id="222" name="n_2mainValue【体育館・プール】&#10;一人当たり面積"/>
        <xdr:cNvSpPr txBox="1"/>
      </xdr:nvSpPr>
      <xdr:spPr>
        <a:xfrm>
          <a:off x="8515427" y="104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47" name="直線コネクタ 246"/>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8"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9" name="直線コネクタ 248"/>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52"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54" name="フローチャート: 判断 253"/>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5" name="フローチャート: 判断 254"/>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56" name="フローチャート: 判断 255"/>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34925</xdr:rowOff>
    </xdr:from>
    <xdr:to>
      <xdr:col>24</xdr:col>
      <xdr:colOff>114300</xdr:colOff>
      <xdr:row>80</xdr:row>
      <xdr:rowOff>136525</xdr:rowOff>
    </xdr:to>
    <xdr:sp macro="" textlink="">
      <xdr:nvSpPr>
        <xdr:cNvPr id="262" name="楕円 261"/>
        <xdr:cNvSpPr/>
      </xdr:nvSpPr>
      <xdr:spPr>
        <a:xfrm>
          <a:off x="45847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57802</xdr:rowOff>
    </xdr:from>
    <xdr:ext cx="405111" cy="259045"/>
    <xdr:sp macro="" textlink="">
      <xdr:nvSpPr>
        <xdr:cNvPr id="263" name="【福祉施設】&#10;有形固定資産減価償却率該当値テキスト"/>
        <xdr:cNvSpPr txBox="1"/>
      </xdr:nvSpPr>
      <xdr:spPr>
        <a:xfrm>
          <a:off x="4673600"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73025</xdr:rowOff>
    </xdr:from>
    <xdr:to>
      <xdr:col>20</xdr:col>
      <xdr:colOff>38100</xdr:colOff>
      <xdr:row>81</xdr:row>
      <xdr:rowOff>3175</xdr:rowOff>
    </xdr:to>
    <xdr:sp macro="" textlink="">
      <xdr:nvSpPr>
        <xdr:cNvPr id="264" name="楕円 263"/>
        <xdr:cNvSpPr/>
      </xdr:nvSpPr>
      <xdr:spPr>
        <a:xfrm>
          <a:off x="3746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85725</xdr:rowOff>
    </xdr:from>
    <xdr:to>
      <xdr:col>24</xdr:col>
      <xdr:colOff>63500</xdr:colOff>
      <xdr:row>80</xdr:row>
      <xdr:rowOff>123825</xdr:rowOff>
    </xdr:to>
    <xdr:cxnSp macro="">
      <xdr:nvCxnSpPr>
        <xdr:cNvPr id="265" name="直線コネクタ 264"/>
        <xdr:cNvCxnSpPr/>
      </xdr:nvCxnSpPr>
      <xdr:spPr>
        <a:xfrm flipV="1">
          <a:off x="3797300" y="138017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111125</xdr:rowOff>
    </xdr:from>
    <xdr:to>
      <xdr:col>15</xdr:col>
      <xdr:colOff>101600</xdr:colOff>
      <xdr:row>81</xdr:row>
      <xdr:rowOff>41275</xdr:rowOff>
    </xdr:to>
    <xdr:sp macro="" textlink="">
      <xdr:nvSpPr>
        <xdr:cNvPr id="266" name="楕円 265"/>
        <xdr:cNvSpPr/>
      </xdr:nvSpPr>
      <xdr:spPr>
        <a:xfrm>
          <a:off x="28575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123825</xdr:rowOff>
    </xdr:from>
    <xdr:to>
      <xdr:col>19</xdr:col>
      <xdr:colOff>177800</xdr:colOff>
      <xdr:row>80</xdr:row>
      <xdr:rowOff>161925</xdr:rowOff>
    </xdr:to>
    <xdr:cxnSp macro="">
      <xdr:nvCxnSpPr>
        <xdr:cNvPr id="267" name="直線コネクタ 266"/>
        <xdr:cNvCxnSpPr/>
      </xdr:nvCxnSpPr>
      <xdr:spPr>
        <a:xfrm flipV="1">
          <a:off x="2908300" y="138398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68"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69"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macro="" textlink="">
      <xdr:nvSpPr>
        <xdr:cNvPr id="270" name="n_3aveValue【福祉施設】&#10;有形固定資産減価償却率"/>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19702</xdr:rowOff>
    </xdr:from>
    <xdr:ext cx="405111" cy="259045"/>
    <xdr:sp macro="" textlink="">
      <xdr:nvSpPr>
        <xdr:cNvPr id="271" name="n_1mainValue【福祉施設】&#10;有形固定資産減価償却率"/>
        <xdr:cNvSpPr txBox="1"/>
      </xdr:nvSpPr>
      <xdr:spPr>
        <a:xfrm>
          <a:off x="35820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57802</xdr:rowOff>
    </xdr:from>
    <xdr:ext cx="405111" cy="259045"/>
    <xdr:sp macro="" textlink="">
      <xdr:nvSpPr>
        <xdr:cNvPr id="272" name="n_2mainValue【福祉施設】&#10;有形固定資産減価償却率"/>
        <xdr:cNvSpPr txBox="1"/>
      </xdr:nvSpPr>
      <xdr:spPr>
        <a:xfrm>
          <a:off x="270574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96" name="直線コネクタ 295"/>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8" name="直線コネクタ 29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99"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00" name="直線コネクタ 299"/>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01"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02" name="フローチャート: 判断 301"/>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03" name="フローチャート: 判断 302"/>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04" name="フローチャート: 判断 303"/>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05" name="フローチャート: 判断 304"/>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11" name="楕円 310"/>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60977</xdr:rowOff>
    </xdr:from>
    <xdr:ext cx="469744" cy="259045"/>
    <xdr:sp macro="" textlink="">
      <xdr:nvSpPr>
        <xdr:cNvPr id="312" name="【福祉施設】&#10;一人当たり面積該当値テキスト"/>
        <xdr:cNvSpPr txBox="1"/>
      </xdr:nvSpPr>
      <xdr:spPr>
        <a:xfrm>
          <a:off x="10515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86361</xdr:rowOff>
    </xdr:from>
    <xdr:to>
      <xdr:col>50</xdr:col>
      <xdr:colOff>165100</xdr:colOff>
      <xdr:row>86</xdr:row>
      <xdr:rowOff>16511</xdr:rowOff>
    </xdr:to>
    <xdr:sp macro="" textlink="">
      <xdr:nvSpPr>
        <xdr:cNvPr id="313" name="楕円 312"/>
        <xdr:cNvSpPr/>
      </xdr:nvSpPr>
      <xdr:spPr>
        <a:xfrm>
          <a:off x="9588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137161</xdr:rowOff>
    </xdr:to>
    <xdr:cxnSp macro="">
      <xdr:nvCxnSpPr>
        <xdr:cNvPr id="314" name="直線コネクタ 313"/>
        <xdr:cNvCxnSpPr/>
      </xdr:nvCxnSpPr>
      <xdr:spPr>
        <a:xfrm flipV="1">
          <a:off x="9639300" y="147066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88900</xdr:rowOff>
    </xdr:from>
    <xdr:to>
      <xdr:col>46</xdr:col>
      <xdr:colOff>38100</xdr:colOff>
      <xdr:row>86</xdr:row>
      <xdr:rowOff>19050</xdr:rowOff>
    </xdr:to>
    <xdr:sp macro="" textlink="">
      <xdr:nvSpPr>
        <xdr:cNvPr id="315" name="楕円 314"/>
        <xdr:cNvSpPr/>
      </xdr:nvSpPr>
      <xdr:spPr>
        <a:xfrm>
          <a:off x="8699500" y="146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137161</xdr:rowOff>
    </xdr:from>
    <xdr:to>
      <xdr:col>50</xdr:col>
      <xdr:colOff>114300</xdr:colOff>
      <xdr:row>85</xdr:row>
      <xdr:rowOff>139700</xdr:rowOff>
    </xdr:to>
    <xdr:cxnSp macro="">
      <xdr:nvCxnSpPr>
        <xdr:cNvPr id="316" name="直線コネクタ 315"/>
        <xdr:cNvCxnSpPr/>
      </xdr:nvCxnSpPr>
      <xdr:spPr>
        <a:xfrm flipV="1">
          <a:off x="8750300" y="147104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17"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18"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19"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7638</xdr:rowOff>
    </xdr:from>
    <xdr:ext cx="469744" cy="259045"/>
    <xdr:sp macro="" textlink="">
      <xdr:nvSpPr>
        <xdr:cNvPr id="320" name="n_1mainValue【福祉施設】&#10;一人当たり面積"/>
        <xdr:cNvSpPr txBox="1"/>
      </xdr:nvSpPr>
      <xdr:spPr>
        <a:xfrm>
          <a:off x="93917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10177</xdr:rowOff>
    </xdr:from>
    <xdr:ext cx="469744" cy="259045"/>
    <xdr:sp macro="" textlink="">
      <xdr:nvSpPr>
        <xdr:cNvPr id="321" name="n_2mainValue【福祉施設】&#10;一人当たり面積"/>
        <xdr:cNvSpPr txBox="1"/>
      </xdr:nvSpPr>
      <xdr:spPr>
        <a:xfrm>
          <a:off x="8515427" y="1475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8" name="正方形/長方形 3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9" name="正方形/長方形 3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0" name="正方形/長方形 3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1" name="正方形/長方形 3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2" name="正方形/長方形 3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3" name="正方形/長方形 3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4" name="正方形/長方形 3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5" name="正方形/長方形 3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6" name="テキスト ボックス 3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7" name="直線コネクタ 3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8" name="直線コネクタ 34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9" name="テキスト ボックス 34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0" name="直線コネクタ 34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1" name="テキスト ボックス 35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2" name="直線コネクタ 35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3" name="テキスト ボックス 35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4" name="直線コネクタ 35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5" name="テキスト ボックス 35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6" name="直線コネクタ 35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7" name="テキスト ボックス 35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8" name="直線コネクタ 35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9" name="テキスト ボックス 35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0" name="直線コネクタ 3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1" name="テキスト ボックス 36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363" name="直線コネクタ 362"/>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364"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365" name="直線コネクタ 364"/>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366"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367" name="直線コネクタ 366"/>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368"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369" name="フローチャート: 判断 368"/>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370" name="フローチャート: 判断 369"/>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371" name="フローチャート: 判断 370"/>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372" name="フローチャート: 判断 371"/>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3" name="テキスト ボックス 37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4" name="テキスト ボックス 37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5" name="テキスト ボックス 37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6" name="テキスト ボックス 37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7" name="テキスト ボックス 37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87449</xdr:rowOff>
    </xdr:from>
    <xdr:to>
      <xdr:col>85</xdr:col>
      <xdr:colOff>177800</xdr:colOff>
      <xdr:row>37</xdr:row>
      <xdr:rowOff>17599</xdr:rowOff>
    </xdr:to>
    <xdr:sp macro="" textlink="">
      <xdr:nvSpPr>
        <xdr:cNvPr id="378" name="楕円 377"/>
        <xdr:cNvSpPr/>
      </xdr:nvSpPr>
      <xdr:spPr>
        <a:xfrm>
          <a:off x="162687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110326</xdr:rowOff>
    </xdr:from>
    <xdr:ext cx="405111" cy="259045"/>
    <xdr:sp macro="" textlink="">
      <xdr:nvSpPr>
        <xdr:cNvPr id="379" name="【一般廃棄物処理施設】&#10;有形固定資産減価償却率該当値テキスト"/>
        <xdr:cNvSpPr txBox="1"/>
      </xdr:nvSpPr>
      <xdr:spPr>
        <a:xfrm>
          <a:off x="16357600" y="611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134801</xdr:rowOff>
    </xdr:from>
    <xdr:to>
      <xdr:col>81</xdr:col>
      <xdr:colOff>101600</xdr:colOff>
      <xdr:row>36</xdr:row>
      <xdr:rowOff>64951</xdr:rowOff>
    </xdr:to>
    <xdr:sp macro="" textlink="">
      <xdr:nvSpPr>
        <xdr:cNvPr id="380" name="楕円 379"/>
        <xdr:cNvSpPr/>
      </xdr:nvSpPr>
      <xdr:spPr>
        <a:xfrm>
          <a:off x="15430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14151</xdr:rowOff>
    </xdr:from>
    <xdr:to>
      <xdr:col>85</xdr:col>
      <xdr:colOff>127000</xdr:colOff>
      <xdr:row>36</xdr:row>
      <xdr:rowOff>138249</xdr:rowOff>
    </xdr:to>
    <xdr:cxnSp macro="">
      <xdr:nvCxnSpPr>
        <xdr:cNvPr id="381" name="直線コネクタ 380"/>
        <xdr:cNvCxnSpPr/>
      </xdr:nvCxnSpPr>
      <xdr:spPr>
        <a:xfrm>
          <a:off x="15481300" y="6186351"/>
          <a:ext cx="8382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20501</xdr:rowOff>
    </xdr:from>
    <xdr:to>
      <xdr:col>76</xdr:col>
      <xdr:colOff>165100</xdr:colOff>
      <xdr:row>36</xdr:row>
      <xdr:rowOff>122101</xdr:rowOff>
    </xdr:to>
    <xdr:sp macro="" textlink="">
      <xdr:nvSpPr>
        <xdr:cNvPr id="382" name="楕円 381"/>
        <xdr:cNvSpPr/>
      </xdr:nvSpPr>
      <xdr:spPr>
        <a:xfrm>
          <a:off x="14541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14151</xdr:rowOff>
    </xdr:from>
    <xdr:to>
      <xdr:col>81</xdr:col>
      <xdr:colOff>50800</xdr:colOff>
      <xdr:row>36</xdr:row>
      <xdr:rowOff>71301</xdr:rowOff>
    </xdr:to>
    <xdr:cxnSp macro="">
      <xdr:nvCxnSpPr>
        <xdr:cNvPr id="383" name="直線コネクタ 382"/>
        <xdr:cNvCxnSpPr/>
      </xdr:nvCxnSpPr>
      <xdr:spPr>
        <a:xfrm flipV="1">
          <a:off x="14592300" y="618635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384"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59344</xdr:rowOff>
    </xdr:from>
    <xdr:ext cx="405111" cy="259045"/>
    <xdr:sp macro="" textlink="">
      <xdr:nvSpPr>
        <xdr:cNvPr id="385" name="n_2aveValue【一般廃棄物処理施設】&#10;有形固定資産減価償却率"/>
        <xdr:cNvSpPr txBox="1"/>
      </xdr:nvSpPr>
      <xdr:spPr>
        <a:xfrm>
          <a:off x="14389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386" name="n_3aveValue【一般廃棄物処理施設】&#10;有形固定資産減価償却率"/>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81478</xdr:rowOff>
    </xdr:from>
    <xdr:ext cx="405111" cy="259045"/>
    <xdr:sp macro="" textlink="">
      <xdr:nvSpPr>
        <xdr:cNvPr id="387" name="n_1mainValue【一般廃棄物処理施設】&#10;有形固定資産減価償却率"/>
        <xdr:cNvSpPr txBox="1"/>
      </xdr:nvSpPr>
      <xdr:spPr>
        <a:xfrm>
          <a:off x="152660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138628</xdr:rowOff>
    </xdr:from>
    <xdr:ext cx="405111" cy="259045"/>
    <xdr:sp macro="" textlink="">
      <xdr:nvSpPr>
        <xdr:cNvPr id="388" name="n_2mainValue【一般廃棄物処理施設】&#10;有形固定資産減価償却率"/>
        <xdr:cNvSpPr txBox="1"/>
      </xdr:nvSpPr>
      <xdr:spPr>
        <a:xfrm>
          <a:off x="14389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9" name="正方形/長方形 3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0" name="正方形/長方形 3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1" name="正方形/長方形 3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2" name="正方形/長方形 3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3" name="正方形/長方形 3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4" name="正方形/長方形 3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5" name="正方形/長方形 3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6" name="正方形/長方形 39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7" name="テキスト ボックス 39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8" name="直線コネクタ 39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9" name="直線コネクタ 39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00" name="テキスト ボックス 39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1" name="直線コネクタ 40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02" name="テキスト ボックス 401"/>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3" name="直線コネクタ 40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04" name="テキスト ボックス 403"/>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5" name="直線コネクタ 40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06" name="テキスト ボックス 405"/>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7" name="直線コネクタ 40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08" name="テキスト ボックス 407"/>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9" name="直線コネクタ 40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10" name="テキスト ボックス 409"/>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1" name="直線コネクタ 4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12" name="テキスト ボックス 411"/>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14" name="直線コネクタ 413"/>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15"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16" name="直線コネクタ 415"/>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17"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418" name="直線コネクタ 417"/>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419"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420" name="フローチャート: 判断 419"/>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421" name="フローチャート: 判断 420"/>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422" name="フローチャート: 判断 421"/>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423" name="フローチャート: 判断 422"/>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16981</xdr:rowOff>
    </xdr:from>
    <xdr:to>
      <xdr:col>116</xdr:col>
      <xdr:colOff>114300</xdr:colOff>
      <xdr:row>42</xdr:row>
      <xdr:rowOff>118581</xdr:rowOff>
    </xdr:to>
    <xdr:sp macro="" textlink="">
      <xdr:nvSpPr>
        <xdr:cNvPr id="429" name="楕円 428"/>
        <xdr:cNvSpPr/>
      </xdr:nvSpPr>
      <xdr:spPr>
        <a:xfrm>
          <a:off x="22110700" y="721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99010" cy="259045"/>
    <xdr:sp macro="" textlink="">
      <xdr:nvSpPr>
        <xdr:cNvPr id="430" name="【一般廃棄物処理施設】&#10;一人当たり有形固定資産（償却資産）額該当値テキスト"/>
        <xdr:cNvSpPr txBox="1"/>
      </xdr:nvSpPr>
      <xdr:spPr>
        <a:xfrm>
          <a:off x="22199600" y="718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21306</xdr:rowOff>
    </xdr:from>
    <xdr:to>
      <xdr:col>112</xdr:col>
      <xdr:colOff>38100</xdr:colOff>
      <xdr:row>42</xdr:row>
      <xdr:rowOff>122906</xdr:rowOff>
    </xdr:to>
    <xdr:sp macro="" textlink="">
      <xdr:nvSpPr>
        <xdr:cNvPr id="431" name="楕円 430"/>
        <xdr:cNvSpPr/>
      </xdr:nvSpPr>
      <xdr:spPr>
        <a:xfrm>
          <a:off x="21272500" y="722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67781</xdr:rowOff>
    </xdr:from>
    <xdr:to>
      <xdr:col>116</xdr:col>
      <xdr:colOff>63500</xdr:colOff>
      <xdr:row>42</xdr:row>
      <xdr:rowOff>72106</xdr:rowOff>
    </xdr:to>
    <xdr:cxnSp macro="">
      <xdr:nvCxnSpPr>
        <xdr:cNvPr id="432" name="直線コネクタ 431"/>
        <xdr:cNvCxnSpPr/>
      </xdr:nvCxnSpPr>
      <xdr:spPr>
        <a:xfrm flipV="1">
          <a:off x="21323300" y="7268681"/>
          <a:ext cx="8382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21720</xdr:rowOff>
    </xdr:from>
    <xdr:to>
      <xdr:col>107</xdr:col>
      <xdr:colOff>101600</xdr:colOff>
      <xdr:row>42</xdr:row>
      <xdr:rowOff>123320</xdr:rowOff>
    </xdr:to>
    <xdr:sp macro="" textlink="">
      <xdr:nvSpPr>
        <xdr:cNvPr id="433" name="楕円 432"/>
        <xdr:cNvSpPr/>
      </xdr:nvSpPr>
      <xdr:spPr>
        <a:xfrm>
          <a:off x="20383500" y="72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72106</xdr:rowOff>
    </xdr:from>
    <xdr:to>
      <xdr:col>111</xdr:col>
      <xdr:colOff>177800</xdr:colOff>
      <xdr:row>42</xdr:row>
      <xdr:rowOff>72520</xdr:rowOff>
    </xdr:to>
    <xdr:cxnSp macro="">
      <xdr:nvCxnSpPr>
        <xdr:cNvPr id="434" name="直線コネクタ 433"/>
        <xdr:cNvCxnSpPr/>
      </xdr:nvCxnSpPr>
      <xdr:spPr>
        <a:xfrm flipV="1">
          <a:off x="20434300" y="7273006"/>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435"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118843</xdr:rowOff>
    </xdr:from>
    <xdr:ext cx="534377" cy="259045"/>
    <xdr:sp macro="" textlink="">
      <xdr:nvSpPr>
        <xdr:cNvPr id="436" name="n_2aveValue【一般廃棄物処理施設】&#10;一人当たり有形固定資産（償却資産）額"/>
        <xdr:cNvSpPr txBox="1"/>
      </xdr:nvSpPr>
      <xdr:spPr>
        <a:xfrm>
          <a:off x="20167111" y="731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147865</xdr:rowOff>
    </xdr:from>
    <xdr:ext cx="534377" cy="259045"/>
    <xdr:sp macro="" textlink="">
      <xdr:nvSpPr>
        <xdr:cNvPr id="437" name="n_3aveValue【一般廃棄物処理施設】&#10;一人当たり有形固定資産（償却資産）額"/>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114033</xdr:rowOff>
    </xdr:from>
    <xdr:ext cx="599010" cy="259045"/>
    <xdr:sp macro="" textlink="">
      <xdr:nvSpPr>
        <xdr:cNvPr id="438" name="n_1mainValue【一般廃棄物処理施設】&#10;一人当たり有形固定資産（償却資産）額"/>
        <xdr:cNvSpPr txBox="1"/>
      </xdr:nvSpPr>
      <xdr:spPr>
        <a:xfrm>
          <a:off x="21011095" y="731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139847</xdr:rowOff>
    </xdr:from>
    <xdr:ext cx="599010" cy="259045"/>
    <xdr:sp macro="" textlink="">
      <xdr:nvSpPr>
        <xdr:cNvPr id="439" name="n_2mainValue【一般廃棄物処理施設】&#10;一人当たり有形固定資産（償却資産）額"/>
        <xdr:cNvSpPr txBox="1"/>
      </xdr:nvSpPr>
      <xdr:spPr>
        <a:xfrm>
          <a:off x="20134795" y="699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8" name="テキスト ボックス 4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9" name="直線コネクタ 4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0" name="直線コネクタ 44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1" name="テキスト ボックス 45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2" name="直線コネクタ 45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3" name="テキスト ボックス 45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4" name="直線コネクタ 45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5" name="テキスト ボックス 45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6" name="直線コネクタ 45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7" name="テキスト ボックス 45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8" name="直線コネクタ 45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9" name="テキスト ボックス 45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0" name="直線コネクタ 45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1" name="テキスト ボックス 46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3" name="テキスト ボックス 46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465" name="直線コネクタ 464"/>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466"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467" name="直線コネクタ 466"/>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68"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69" name="直線コネクタ 468"/>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470" name="【保健センター・保健所】&#10;有形固定資産減価償却率平均値テキスト"/>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71" name="フローチャート: 判断 470"/>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472" name="フローチャート: 判断 471"/>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73" name="フローチャート: 判断 472"/>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474" name="フローチャート: 判断 473"/>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99423</xdr:rowOff>
    </xdr:from>
    <xdr:to>
      <xdr:col>85</xdr:col>
      <xdr:colOff>177800</xdr:colOff>
      <xdr:row>63</xdr:row>
      <xdr:rowOff>29573</xdr:rowOff>
    </xdr:to>
    <xdr:sp macro="" textlink="">
      <xdr:nvSpPr>
        <xdr:cNvPr id="480" name="楕円 479"/>
        <xdr:cNvSpPr/>
      </xdr:nvSpPr>
      <xdr:spPr>
        <a:xfrm>
          <a:off x="162687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77850</xdr:rowOff>
    </xdr:from>
    <xdr:ext cx="405111" cy="259045"/>
    <xdr:sp macro="" textlink="">
      <xdr:nvSpPr>
        <xdr:cNvPr id="481" name="【保健センター・保健所】&#10;有形固定資産減価償却率該当値テキスト"/>
        <xdr:cNvSpPr txBox="1"/>
      </xdr:nvSpPr>
      <xdr:spPr>
        <a:xfrm>
          <a:off x="16357600"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32476</xdr:rowOff>
    </xdr:from>
    <xdr:to>
      <xdr:col>81</xdr:col>
      <xdr:colOff>101600</xdr:colOff>
      <xdr:row>62</xdr:row>
      <xdr:rowOff>134076</xdr:rowOff>
    </xdr:to>
    <xdr:sp macro="" textlink="">
      <xdr:nvSpPr>
        <xdr:cNvPr id="482" name="楕円 481"/>
        <xdr:cNvSpPr/>
      </xdr:nvSpPr>
      <xdr:spPr>
        <a:xfrm>
          <a:off x="154305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83276</xdr:rowOff>
    </xdr:from>
    <xdr:to>
      <xdr:col>85</xdr:col>
      <xdr:colOff>127000</xdr:colOff>
      <xdr:row>62</xdr:row>
      <xdr:rowOff>150223</xdr:rowOff>
    </xdr:to>
    <xdr:cxnSp macro="">
      <xdr:nvCxnSpPr>
        <xdr:cNvPr id="483" name="直線コネクタ 482"/>
        <xdr:cNvCxnSpPr/>
      </xdr:nvCxnSpPr>
      <xdr:spPr>
        <a:xfrm>
          <a:off x="15481300" y="10713176"/>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112485</xdr:rowOff>
    </xdr:from>
    <xdr:to>
      <xdr:col>76</xdr:col>
      <xdr:colOff>165100</xdr:colOff>
      <xdr:row>63</xdr:row>
      <xdr:rowOff>42635</xdr:rowOff>
    </xdr:to>
    <xdr:sp macro="" textlink="">
      <xdr:nvSpPr>
        <xdr:cNvPr id="484" name="楕円 483"/>
        <xdr:cNvSpPr/>
      </xdr:nvSpPr>
      <xdr:spPr>
        <a:xfrm>
          <a:off x="14541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83276</xdr:rowOff>
    </xdr:from>
    <xdr:to>
      <xdr:col>81</xdr:col>
      <xdr:colOff>50800</xdr:colOff>
      <xdr:row>62</xdr:row>
      <xdr:rowOff>163285</xdr:rowOff>
    </xdr:to>
    <xdr:cxnSp macro="">
      <xdr:nvCxnSpPr>
        <xdr:cNvPr id="485" name="直線コネクタ 484"/>
        <xdr:cNvCxnSpPr/>
      </xdr:nvCxnSpPr>
      <xdr:spPr>
        <a:xfrm flipV="1">
          <a:off x="14592300" y="1071317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163665</xdr:rowOff>
    </xdr:from>
    <xdr:ext cx="405111" cy="259045"/>
    <xdr:sp macro="" textlink="">
      <xdr:nvSpPr>
        <xdr:cNvPr id="486" name="n_1aveValue【保健センター・保健所】&#10;有形固定資産減価償却率"/>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487"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11810</xdr:rowOff>
    </xdr:from>
    <xdr:ext cx="405111" cy="259045"/>
    <xdr:sp macro="" textlink="">
      <xdr:nvSpPr>
        <xdr:cNvPr id="488" name="n_3aveValue【保健センター・保健所】&#10;有形固定資産減価償却率"/>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125203</xdr:rowOff>
    </xdr:from>
    <xdr:ext cx="405111" cy="259045"/>
    <xdr:sp macro="" textlink="">
      <xdr:nvSpPr>
        <xdr:cNvPr id="489" name="n_1mainValue【保健センター・保健所】&#10;有形固定資産減価償却率"/>
        <xdr:cNvSpPr txBox="1"/>
      </xdr:nvSpPr>
      <xdr:spPr>
        <a:xfrm>
          <a:off x="15266044"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33762</xdr:rowOff>
    </xdr:from>
    <xdr:ext cx="405111" cy="259045"/>
    <xdr:sp macro="" textlink="">
      <xdr:nvSpPr>
        <xdr:cNvPr id="490" name="n_2mainValue【保健センター・保健所】&#10;有形固定資産減価償却率"/>
        <xdr:cNvSpPr txBox="1"/>
      </xdr:nvSpPr>
      <xdr:spPr>
        <a:xfrm>
          <a:off x="143897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1" name="直線コネクタ 5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2" name="テキスト ボックス 5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3" name="直線コネクタ 5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4" name="テキスト ボックス 5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5" name="直線コネクタ 5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6" name="テキスト ボックス 5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7" name="直線コネクタ 5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8" name="テキスト ボックス 5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9" name="直線コネクタ 5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0" name="テキスト ボックス 5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14" name="直線コネクタ 513"/>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15"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16" name="直線コネクタ 515"/>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17"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518" name="直線コネクタ 517"/>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519"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20" name="フローチャート: 判断 519"/>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521" name="フローチャート: 判断 520"/>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22" name="フローチャート: 判断 521"/>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523" name="フローチャート: 判断 522"/>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101600</xdr:rowOff>
    </xdr:from>
    <xdr:to>
      <xdr:col>116</xdr:col>
      <xdr:colOff>114300</xdr:colOff>
      <xdr:row>64</xdr:row>
      <xdr:rowOff>31750</xdr:rowOff>
    </xdr:to>
    <xdr:sp macro="" textlink="">
      <xdr:nvSpPr>
        <xdr:cNvPr id="529" name="楕円 528"/>
        <xdr:cNvSpPr/>
      </xdr:nvSpPr>
      <xdr:spPr>
        <a:xfrm>
          <a:off x="221107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16527</xdr:rowOff>
    </xdr:from>
    <xdr:ext cx="469744" cy="259045"/>
    <xdr:sp macro="" textlink="">
      <xdr:nvSpPr>
        <xdr:cNvPr id="530" name="【保健センター・保健所】&#10;一人当たり面積該当値テキスト"/>
        <xdr:cNvSpPr txBox="1"/>
      </xdr:nvSpPr>
      <xdr:spPr>
        <a:xfrm>
          <a:off x="22199600" y="1081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531" name="楕円 530"/>
        <xdr:cNvSpPr/>
      </xdr:nvSpPr>
      <xdr:spPr>
        <a:xfrm>
          <a:off x="21272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152400</xdr:rowOff>
    </xdr:from>
    <xdr:to>
      <xdr:col>116</xdr:col>
      <xdr:colOff>63500</xdr:colOff>
      <xdr:row>63</xdr:row>
      <xdr:rowOff>156210</xdr:rowOff>
    </xdr:to>
    <xdr:cxnSp macro="">
      <xdr:nvCxnSpPr>
        <xdr:cNvPr id="532" name="直線コネクタ 531"/>
        <xdr:cNvCxnSpPr/>
      </xdr:nvCxnSpPr>
      <xdr:spPr>
        <a:xfrm flipV="1">
          <a:off x="21323300" y="109537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105410</xdr:rowOff>
    </xdr:from>
    <xdr:to>
      <xdr:col>107</xdr:col>
      <xdr:colOff>101600</xdr:colOff>
      <xdr:row>64</xdr:row>
      <xdr:rowOff>35560</xdr:rowOff>
    </xdr:to>
    <xdr:sp macro="" textlink="">
      <xdr:nvSpPr>
        <xdr:cNvPr id="533" name="楕円 532"/>
        <xdr:cNvSpPr/>
      </xdr:nvSpPr>
      <xdr:spPr>
        <a:xfrm>
          <a:off x="20383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156210</xdr:rowOff>
    </xdr:from>
    <xdr:to>
      <xdr:col>111</xdr:col>
      <xdr:colOff>177800</xdr:colOff>
      <xdr:row>63</xdr:row>
      <xdr:rowOff>156210</xdr:rowOff>
    </xdr:to>
    <xdr:cxnSp macro="">
      <xdr:nvCxnSpPr>
        <xdr:cNvPr id="534" name="直線コネクタ 533"/>
        <xdr:cNvCxnSpPr/>
      </xdr:nvCxnSpPr>
      <xdr:spPr>
        <a:xfrm>
          <a:off x="20434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44467</xdr:rowOff>
    </xdr:from>
    <xdr:ext cx="469744" cy="259045"/>
    <xdr:sp macro="" textlink="">
      <xdr:nvSpPr>
        <xdr:cNvPr id="535" name="n_1aveValue【保健センター・保健所】&#10;一人当たり面積"/>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536"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537" name="n_3aveValue【保健センター・保健所】&#10;一人当たり面積"/>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26687</xdr:rowOff>
    </xdr:from>
    <xdr:ext cx="469744" cy="259045"/>
    <xdr:sp macro="" textlink="">
      <xdr:nvSpPr>
        <xdr:cNvPr id="538" name="n_1mainValue【保健センター・保健所】&#10;一人当たり面積"/>
        <xdr:cNvSpPr txBox="1"/>
      </xdr:nvSpPr>
      <xdr:spPr>
        <a:xfrm>
          <a:off x="21075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539" name="n_2mainValue【保健センター・保健所】&#10;一人当たり面積"/>
        <xdr:cNvSpPr txBox="1"/>
      </xdr:nvSpPr>
      <xdr:spPr>
        <a:xfrm>
          <a:off x="20199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0" name="直線コネクタ 5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1" name="テキスト ボックス 5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2" name="直線コネクタ 5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3" name="テキスト ボックス 5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4" name="直線コネクタ 5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5" name="テキスト ボックス 5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6" name="直線コネクタ 5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7" name="テキスト ボックス 5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8" name="直線コネクタ 5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9" name="テキスト ボックス 5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0" name="直線コネクタ 5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1" name="テキスト ボックス 5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565" name="直線コネクタ 564"/>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566"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567" name="直線コネクタ 566"/>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568"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69" name="直線コネクタ 568"/>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570"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571" name="フローチャート: 判断 570"/>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72" name="フローチャート: 判断 571"/>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73" name="フローチャート: 判断 572"/>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574" name="フローチャート: 判断 573"/>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5" name="テキスト ボックス 5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6" name="テキスト ボックス 5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7" name="テキスト ボックス 5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8" name="テキスト ボックス 5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9" name="テキスト ボックス 5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124461</xdr:rowOff>
    </xdr:from>
    <xdr:to>
      <xdr:col>85</xdr:col>
      <xdr:colOff>177800</xdr:colOff>
      <xdr:row>80</xdr:row>
      <xdr:rowOff>54611</xdr:rowOff>
    </xdr:to>
    <xdr:sp macro="" textlink="">
      <xdr:nvSpPr>
        <xdr:cNvPr id="580" name="楕円 579"/>
        <xdr:cNvSpPr/>
      </xdr:nvSpPr>
      <xdr:spPr>
        <a:xfrm>
          <a:off x="16268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147338</xdr:rowOff>
    </xdr:from>
    <xdr:ext cx="405111" cy="259045"/>
    <xdr:sp macro="" textlink="">
      <xdr:nvSpPr>
        <xdr:cNvPr id="581" name="【消防施設】&#10;有形固定資産減価償却率該当値テキスト"/>
        <xdr:cNvSpPr txBox="1"/>
      </xdr:nvSpPr>
      <xdr:spPr>
        <a:xfrm>
          <a:off x="16357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5262</xdr:rowOff>
    </xdr:from>
    <xdr:to>
      <xdr:col>81</xdr:col>
      <xdr:colOff>101600</xdr:colOff>
      <xdr:row>80</xdr:row>
      <xdr:rowOff>106862</xdr:rowOff>
    </xdr:to>
    <xdr:sp macro="" textlink="">
      <xdr:nvSpPr>
        <xdr:cNvPr id="582" name="楕円 581"/>
        <xdr:cNvSpPr/>
      </xdr:nvSpPr>
      <xdr:spPr>
        <a:xfrm>
          <a:off x="15430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3811</xdr:rowOff>
    </xdr:from>
    <xdr:to>
      <xdr:col>85</xdr:col>
      <xdr:colOff>127000</xdr:colOff>
      <xdr:row>80</xdr:row>
      <xdr:rowOff>56062</xdr:rowOff>
    </xdr:to>
    <xdr:cxnSp macro="">
      <xdr:nvCxnSpPr>
        <xdr:cNvPr id="583" name="直線コネクタ 582"/>
        <xdr:cNvCxnSpPr/>
      </xdr:nvCxnSpPr>
      <xdr:spPr>
        <a:xfrm flipV="1">
          <a:off x="15481300" y="1371981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26488</xdr:rowOff>
    </xdr:from>
    <xdr:to>
      <xdr:col>76</xdr:col>
      <xdr:colOff>165100</xdr:colOff>
      <xdr:row>80</xdr:row>
      <xdr:rowOff>128088</xdr:rowOff>
    </xdr:to>
    <xdr:sp macro="" textlink="">
      <xdr:nvSpPr>
        <xdr:cNvPr id="584" name="楕円 583"/>
        <xdr:cNvSpPr/>
      </xdr:nvSpPr>
      <xdr:spPr>
        <a:xfrm>
          <a:off x="14541500" y="13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56062</xdr:rowOff>
    </xdr:from>
    <xdr:to>
      <xdr:col>81</xdr:col>
      <xdr:colOff>50800</xdr:colOff>
      <xdr:row>80</xdr:row>
      <xdr:rowOff>77288</xdr:rowOff>
    </xdr:to>
    <xdr:cxnSp macro="">
      <xdr:nvCxnSpPr>
        <xdr:cNvPr id="585" name="直線コネクタ 584"/>
        <xdr:cNvCxnSpPr/>
      </xdr:nvCxnSpPr>
      <xdr:spPr>
        <a:xfrm flipV="1">
          <a:off x="14592300" y="1377206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586"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587" name="n_2aveValue【消防施設】&#10;有形固定資産減価償却率"/>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588" name="n_3ave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123389</xdr:rowOff>
    </xdr:from>
    <xdr:ext cx="405111" cy="259045"/>
    <xdr:sp macro="" textlink="">
      <xdr:nvSpPr>
        <xdr:cNvPr id="589" name="n_1mainValue【消防施設】&#10;有形固定資産減価償却率"/>
        <xdr:cNvSpPr txBox="1"/>
      </xdr:nvSpPr>
      <xdr:spPr>
        <a:xfrm>
          <a:off x="152660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144615</xdr:rowOff>
    </xdr:from>
    <xdr:ext cx="405111" cy="259045"/>
    <xdr:sp macro="" textlink="">
      <xdr:nvSpPr>
        <xdr:cNvPr id="590" name="n_2mainValue【消防施設】&#10;有形固定資産減価償却率"/>
        <xdr:cNvSpPr txBox="1"/>
      </xdr:nvSpPr>
      <xdr:spPr>
        <a:xfrm>
          <a:off x="14389744"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12" name="直線コネクタ 611"/>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13"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14" name="直線コネクタ 613"/>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15"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16" name="直線コネクタ 615"/>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617" name="【消防施設】&#10;一人当たり面積平均値テキスト"/>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18" name="フローチャート: 判断 617"/>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19" name="フローチャート: 判断 618"/>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620" name="フローチャート: 判断 619"/>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621" name="フローチャート: 判断 620"/>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170638</xdr:rowOff>
    </xdr:from>
    <xdr:to>
      <xdr:col>116</xdr:col>
      <xdr:colOff>114300</xdr:colOff>
      <xdr:row>84</xdr:row>
      <xdr:rowOff>100788</xdr:rowOff>
    </xdr:to>
    <xdr:sp macro="" textlink="">
      <xdr:nvSpPr>
        <xdr:cNvPr id="627" name="楕円 626"/>
        <xdr:cNvSpPr/>
      </xdr:nvSpPr>
      <xdr:spPr>
        <a:xfrm>
          <a:off x="22110700" y="144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22065</xdr:rowOff>
    </xdr:from>
    <xdr:ext cx="469744" cy="259045"/>
    <xdr:sp macro="" textlink="">
      <xdr:nvSpPr>
        <xdr:cNvPr id="628" name="【消防施設】&#10;一人当たり面積該当値テキスト"/>
        <xdr:cNvSpPr txBox="1"/>
      </xdr:nvSpPr>
      <xdr:spPr>
        <a:xfrm>
          <a:off x="22199600" y="1425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xdr:rowOff>
    </xdr:from>
    <xdr:to>
      <xdr:col>112</xdr:col>
      <xdr:colOff>38100</xdr:colOff>
      <xdr:row>84</xdr:row>
      <xdr:rowOff>108102</xdr:rowOff>
    </xdr:to>
    <xdr:sp macro="" textlink="">
      <xdr:nvSpPr>
        <xdr:cNvPr id="629" name="楕円 628"/>
        <xdr:cNvSpPr/>
      </xdr:nvSpPr>
      <xdr:spPr>
        <a:xfrm>
          <a:off x="21272500" y="1440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49988</xdr:rowOff>
    </xdr:from>
    <xdr:to>
      <xdr:col>116</xdr:col>
      <xdr:colOff>63500</xdr:colOff>
      <xdr:row>84</xdr:row>
      <xdr:rowOff>57302</xdr:rowOff>
    </xdr:to>
    <xdr:cxnSp macro="">
      <xdr:nvCxnSpPr>
        <xdr:cNvPr id="630" name="直線コネクタ 629"/>
        <xdr:cNvCxnSpPr/>
      </xdr:nvCxnSpPr>
      <xdr:spPr>
        <a:xfrm flipV="1">
          <a:off x="21323300" y="14451788"/>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35764</xdr:rowOff>
    </xdr:from>
    <xdr:to>
      <xdr:col>107</xdr:col>
      <xdr:colOff>101600</xdr:colOff>
      <xdr:row>84</xdr:row>
      <xdr:rowOff>137364</xdr:rowOff>
    </xdr:to>
    <xdr:sp macro="" textlink="">
      <xdr:nvSpPr>
        <xdr:cNvPr id="631" name="楕円 630"/>
        <xdr:cNvSpPr/>
      </xdr:nvSpPr>
      <xdr:spPr>
        <a:xfrm>
          <a:off x="20383500" y="144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57302</xdr:rowOff>
    </xdr:from>
    <xdr:to>
      <xdr:col>111</xdr:col>
      <xdr:colOff>177800</xdr:colOff>
      <xdr:row>84</xdr:row>
      <xdr:rowOff>86564</xdr:rowOff>
    </xdr:to>
    <xdr:cxnSp macro="">
      <xdr:nvCxnSpPr>
        <xdr:cNvPr id="632" name="直線コネクタ 631"/>
        <xdr:cNvCxnSpPr/>
      </xdr:nvCxnSpPr>
      <xdr:spPr>
        <a:xfrm flipV="1">
          <a:off x="20434300" y="14459102"/>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633" name="n_1ave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128948</xdr:rowOff>
    </xdr:from>
    <xdr:ext cx="469744" cy="259045"/>
    <xdr:sp macro="" textlink="">
      <xdr:nvSpPr>
        <xdr:cNvPr id="634" name="n_2aveValue【消防施設】&#10;一人当たり面積"/>
        <xdr:cNvSpPr txBox="1"/>
      </xdr:nvSpPr>
      <xdr:spPr>
        <a:xfrm>
          <a:off x="20199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635"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124629</xdr:rowOff>
    </xdr:from>
    <xdr:ext cx="469744" cy="259045"/>
    <xdr:sp macro="" textlink="">
      <xdr:nvSpPr>
        <xdr:cNvPr id="636" name="n_1mainValue【消防施設】&#10;一人当たり面積"/>
        <xdr:cNvSpPr txBox="1"/>
      </xdr:nvSpPr>
      <xdr:spPr>
        <a:xfrm>
          <a:off x="21075727" y="1418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153891</xdr:rowOff>
    </xdr:from>
    <xdr:ext cx="469744" cy="259045"/>
    <xdr:sp macro="" textlink="">
      <xdr:nvSpPr>
        <xdr:cNvPr id="637" name="n_2mainValue【消防施設】&#10;一人当たり面積"/>
        <xdr:cNvSpPr txBox="1"/>
      </xdr:nvSpPr>
      <xdr:spPr>
        <a:xfrm>
          <a:off x="20199427" y="1421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49" name="テキスト ボックス 64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57" name="テキスト ボックス 65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9" name="テキスト ボックス 6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61" name="直線コネクタ 660"/>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62"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3" name="直線コネクタ 66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64"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65" name="直線コネクタ 664"/>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666" name="【庁舎】&#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667" name="フローチャート: 判断 666"/>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668" name="フローチャート: 判断 667"/>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669" name="フローチャート: 判断 668"/>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670" name="フローチャート: 判断 669"/>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676" name="楕円 675"/>
        <xdr:cNvSpPr/>
      </xdr:nvSpPr>
      <xdr:spPr>
        <a:xfrm>
          <a:off x="16268700" y="1791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106697</xdr:rowOff>
    </xdr:from>
    <xdr:ext cx="405111" cy="259045"/>
    <xdr:sp macro="" textlink="">
      <xdr:nvSpPr>
        <xdr:cNvPr id="677" name="【庁舎】&#10;有形固定資産減価償却率該当値テキスト"/>
        <xdr:cNvSpPr txBox="1"/>
      </xdr:nvSpPr>
      <xdr:spPr>
        <a:xfrm>
          <a:off x="16357600"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1270</xdr:rowOff>
    </xdr:from>
    <xdr:to>
      <xdr:col>81</xdr:col>
      <xdr:colOff>101600</xdr:colOff>
      <xdr:row>104</xdr:row>
      <xdr:rowOff>102870</xdr:rowOff>
    </xdr:to>
    <xdr:sp macro="" textlink="">
      <xdr:nvSpPr>
        <xdr:cNvPr id="678" name="楕円 677"/>
        <xdr:cNvSpPr/>
      </xdr:nvSpPr>
      <xdr:spPr>
        <a:xfrm>
          <a:off x="15430500" y="178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52070</xdr:rowOff>
    </xdr:from>
    <xdr:to>
      <xdr:col>85</xdr:col>
      <xdr:colOff>127000</xdr:colOff>
      <xdr:row>104</xdr:row>
      <xdr:rowOff>134620</xdr:rowOff>
    </xdr:to>
    <xdr:cxnSp macro="">
      <xdr:nvCxnSpPr>
        <xdr:cNvPr id="679" name="直線コネクタ 678"/>
        <xdr:cNvCxnSpPr/>
      </xdr:nvCxnSpPr>
      <xdr:spPr>
        <a:xfrm>
          <a:off x="15481300" y="17882870"/>
          <a:ext cx="8382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157480</xdr:rowOff>
    </xdr:from>
    <xdr:to>
      <xdr:col>76</xdr:col>
      <xdr:colOff>165100</xdr:colOff>
      <xdr:row>105</xdr:row>
      <xdr:rowOff>87630</xdr:rowOff>
    </xdr:to>
    <xdr:sp macro="" textlink="">
      <xdr:nvSpPr>
        <xdr:cNvPr id="680" name="楕円 679"/>
        <xdr:cNvSpPr/>
      </xdr:nvSpPr>
      <xdr:spPr>
        <a:xfrm>
          <a:off x="145415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52070</xdr:rowOff>
    </xdr:from>
    <xdr:to>
      <xdr:col>81</xdr:col>
      <xdr:colOff>50800</xdr:colOff>
      <xdr:row>105</xdr:row>
      <xdr:rowOff>36830</xdr:rowOff>
    </xdr:to>
    <xdr:cxnSp macro="">
      <xdr:nvCxnSpPr>
        <xdr:cNvPr id="681" name="直線コネクタ 680"/>
        <xdr:cNvCxnSpPr/>
      </xdr:nvCxnSpPr>
      <xdr:spPr>
        <a:xfrm flipV="1">
          <a:off x="14592300" y="1788287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682" name="n_1aveValue【庁舎】&#10;有形固定資産減価償却率"/>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683"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684" name="n_3aveValue【庁舎】&#10;有形固定資産減価償却率"/>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119397</xdr:rowOff>
    </xdr:from>
    <xdr:ext cx="405111" cy="259045"/>
    <xdr:sp macro="" textlink="">
      <xdr:nvSpPr>
        <xdr:cNvPr id="685" name="n_1mainValue【庁舎】&#10;有形固定資産減価償却率"/>
        <xdr:cNvSpPr txBox="1"/>
      </xdr:nvSpPr>
      <xdr:spPr>
        <a:xfrm>
          <a:off x="152660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78757</xdr:rowOff>
    </xdr:from>
    <xdr:ext cx="405111" cy="259045"/>
    <xdr:sp macro="" textlink="">
      <xdr:nvSpPr>
        <xdr:cNvPr id="686" name="n_2mainValue【庁舎】&#10;有形固定資産減価償却率"/>
        <xdr:cNvSpPr txBox="1"/>
      </xdr:nvSpPr>
      <xdr:spPr>
        <a:xfrm>
          <a:off x="14389744" y="1808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12" name="直線コネクタ 711"/>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13"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14" name="直線コネクタ 713"/>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15"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16" name="直線コネクタ 715"/>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17"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18" name="フローチャート: 判断 717"/>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19" name="フローチャート: 判断 718"/>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720" name="フローチャート: 判断 719"/>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721" name="フローチャート: 判断 720"/>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4173</xdr:rowOff>
    </xdr:from>
    <xdr:to>
      <xdr:col>116</xdr:col>
      <xdr:colOff>114300</xdr:colOff>
      <xdr:row>105</xdr:row>
      <xdr:rowOff>105773</xdr:rowOff>
    </xdr:to>
    <xdr:sp macro="" textlink="">
      <xdr:nvSpPr>
        <xdr:cNvPr id="727" name="楕円 726"/>
        <xdr:cNvSpPr/>
      </xdr:nvSpPr>
      <xdr:spPr>
        <a:xfrm>
          <a:off x="221107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27050</xdr:rowOff>
    </xdr:from>
    <xdr:ext cx="469744" cy="259045"/>
    <xdr:sp macro="" textlink="">
      <xdr:nvSpPr>
        <xdr:cNvPr id="728" name="【庁舎】&#10;一人当たり面積該当値テキスト"/>
        <xdr:cNvSpPr txBox="1"/>
      </xdr:nvSpPr>
      <xdr:spPr>
        <a:xfrm>
          <a:off x="22199600" y="1785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729" name="楕円 728"/>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54973</xdr:rowOff>
    </xdr:from>
    <xdr:to>
      <xdr:col>116</xdr:col>
      <xdr:colOff>63500</xdr:colOff>
      <xdr:row>106</xdr:row>
      <xdr:rowOff>148045</xdr:rowOff>
    </xdr:to>
    <xdr:cxnSp macro="">
      <xdr:nvCxnSpPr>
        <xdr:cNvPr id="730" name="直線コネクタ 729"/>
        <xdr:cNvCxnSpPr/>
      </xdr:nvCxnSpPr>
      <xdr:spPr>
        <a:xfrm flipV="1">
          <a:off x="21323300" y="18057223"/>
          <a:ext cx="838200" cy="2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107043</xdr:rowOff>
    </xdr:from>
    <xdr:to>
      <xdr:col>107</xdr:col>
      <xdr:colOff>101600</xdr:colOff>
      <xdr:row>105</xdr:row>
      <xdr:rowOff>37193</xdr:rowOff>
    </xdr:to>
    <xdr:sp macro="" textlink="">
      <xdr:nvSpPr>
        <xdr:cNvPr id="731" name="楕円 730"/>
        <xdr:cNvSpPr/>
      </xdr:nvSpPr>
      <xdr:spPr>
        <a:xfrm>
          <a:off x="20383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157843</xdr:rowOff>
    </xdr:from>
    <xdr:to>
      <xdr:col>111</xdr:col>
      <xdr:colOff>177800</xdr:colOff>
      <xdr:row>106</xdr:row>
      <xdr:rowOff>148045</xdr:rowOff>
    </xdr:to>
    <xdr:cxnSp macro="">
      <xdr:nvCxnSpPr>
        <xdr:cNvPr id="732" name="直線コネクタ 731"/>
        <xdr:cNvCxnSpPr/>
      </xdr:nvCxnSpPr>
      <xdr:spPr>
        <a:xfrm>
          <a:off x="20434300" y="17988643"/>
          <a:ext cx="8890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37391</xdr:rowOff>
    </xdr:from>
    <xdr:ext cx="469744" cy="259045"/>
    <xdr:sp macro="" textlink="">
      <xdr:nvSpPr>
        <xdr:cNvPr id="733" name="n_1aveValue【庁舎】&#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734" name="n_2ave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735"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18522</xdr:rowOff>
    </xdr:from>
    <xdr:ext cx="469744" cy="259045"/>
    <xdr:sp macro="" textlink="">
      <xdr:nvSpPr>
        <xdr:cNvPr id="736" name="n_1mainValue【庁舎】&#10;一人当たり面積"/>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53720</xdr:rowOff>
    </xdr:from>
    <xdr:ext cx="469744" cy="259045"/>
    <xdr:sp macro="" textlink="">
      <xdr:nvSpPr>
        <xdr:cNvPr id="737" name="n_2mainValue【庁舎】&#10;一人当たり面積"/>
        <xdr:cNvSpPr txBox="1"/>
      </xdr:nvSpPr>
      <xdr:spPr>
        <a:xfrm>
          <a:off x="20199427" y="177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有形固定資産減価償却率については概ね緩やかな上昇傾向にあるが、主な要因としては、施設の新規建設を控えている反面、平成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策定した上天草市公共施設等総合管理計画において、老朽化した施設について計画的に施設整備や長寿命化を図ることとしているためである。また、一人当たりの指標が増加しているのは、人口減少に起因するものであ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27,311
27,216
126.94
19,263,014
18,059,545
923,945
10,478,028
16,794,657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年度から同じ数値であり、類似団体平均値より</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公共施設使用料及び各種手数料の見直しや、全庁的な徴収業務の取組み強化により収納率向上を目指すとともに、本市の主たる産業である観光業及び農林水産業に係る観光需要と観光消費を拡大する事業、農林水産物の生産・加工品開発・販売を拡大する事業を重点的に取組むことで、市民所得の向上を図り自主財源拡充に繋げ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144992</xdr:rowOff>
    </xdr:from>
    <xdr:to>
      <xdr:col>23</xdr:col>
      <xdr:colOff>133350</xdr:colOff>
      <xdr:row>44</xdr:row>
      <xdr:rowOff>144992</xdr:rowOff>
    </xdr:to>
    <xdr:cxnSp macro="">
      <xdr:nvCxnSpPr>
        <xdr:cNvPr id="69" name="直線コネクタ 68"/>
        <xdr:cNvCxnSpPr/>
      </xdr:nvCxnSpPr>
      <xdr:spPr>
        <a:xfrm>
          <a:off x="4114800" y="768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44</xdr:row>
      <xdr:rowOff>144992</xdr:rowOff>
    </xdr:to>
    <xdr:cxnSp macro="">
      <xdr:nvCxnSpPr>
        <xdr:cNvPr id="72" name="直線コネクタ 71"/>
        <xdr:cNvCxnSpPr/>
      </xdr:nvCxnSpPr>
      <xdr:spPr>
        <a:xfrm>
          <a:off x="3225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144992</xdr:rowOff>
    </xdr:from>
    <xdr:to>
      <xdr:col>15</xdr:col>
      <xdr:colOff>82550</xdr:colOff>
      <xdr:row>44</xdr:row>
      <xdr:rowOff>144992</xdr:rowOff>
    </xdr:to>
    <xdr:cxnSp macro="">
      <xdr:nvCxnSpPr>
        <xdr:cNvPr id="75" name="直線コネクタ 74"/>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144992</xdr:rowOff>
    </xdr:from>
    <xdr:to>
      <xdr:col>11</xdr:col>
      <xdr:colOff>31750</xdr:colOff>
      <xdr:row>44</xdr:row>
      <xdr:rowOff>144992</xdr:rowOff>
    </xdr:to>
    <xdr:cxnSp macro="">
      <xdr:nvCxnSpPr>
        <xdr:cNvPr id="78" name="直線コネクタ 77"/>
        <xdr:cNvCxnSpPr/>
      </xdr:nvCxnSpPr>
      <xdr:spPr>
        <a:xfrm>
          <a:off x="1447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94192</xdr:rowOff>
    </xdr:from>
    <xdr:to>
      <xdr:col>23</xdr:col>
      <xdr:colOff>184150</xdr:colOff>
      <xdr:row>45</xdr:row>
      <xdr:rowOff>24342</xdr:rowOff>
    </xdr:to>
    <xdr:sp macro="" textlink="">
      <xdr:nvSpPr>
        <xdr:cNvPr id="88" name="楕円 87"/>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161519</xdr:rowOff>
    </xdr:from>
    <xdr:ext cx="762000" cy="259045"/>
    <xdr:sp macro="" textlink="">
      <xdr:nvSpPr>
        <xdr:cNvPr id="89" name="財政力該当値テキスト"/>
        <xdr:cNvSpPr txBox="1"/>
      </xdr:nvSpPr>
      <xdr:spPr>
        <a:xfrm>
          <a:off x="5041900" y="753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94192</xdr:rowOff>
    </xdr:from>
    <xdr:to>
      <xdr:col>19</xdr:col>
      <xdr:colOff>184150</xdr:colOff>
      <xdr:row>45</xdr:row>
      <xdr:rowOff>24342</xdr:rowOff>
    </xdr:to>
    <xdr:sp macro="" textlink="">
      <xdr:nvSpPr>
        <xdr:cNvPr id="90" name="楕円 89"/>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9119</xdr:rowOff>
    </xdr:from>
    <xdr:ext cx="736600" cy="259045"/>
    <xdr:sp macro="" textlink="">
      <xdr:nvSpPr>
        <xdr:cNvPr id="91" name="テキスト ボックス 90"/>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94192</xdr:rowOff>
    </xdr:from>
    <xdr:to>
      <xdr:col>15</xdr:col>
      <xdr:colOff>133350</xdr:colOff>
      <xdr:row>45</xdr:row>
      <xdr:rowOff>24342</xdr:rowOff>
    </xdr:to>
    <xdr:sp macro="" textlink="">
      <xdr:nvSpPr>
        <xdr:cNvPr id="92" name="楕円 91"/>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9119</xdr:rowOff>
    </xdr:from>
    <xdr:ext cx="762000" cy="259045"/>
    <xdr:sp macro="" textlink="">
      <xdr:nvSpPr>
        <xdr:cNvPr id="93" name="テキスト ボックス 92"/>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94192</xdr:rowOff>
    </xdr:from>
    <xdr:to>
      <xdr:col>11</xdr:col>
      <xdr:colOff>82550</xdr:colOff>
      <xdr:row>45</xdr:row>
      <xdr:rowOff>24342</xdr:rowOff>
    </xdr:to>
    <xdr:sp macro="" textlink="">
      <xdr:nvSpPr>
        <xdr:cNvPr id="94" name="楕円 93"/>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9119</xdr:rowOff>
    </xdr:from>
    <xdr:ext cx="762000" cy="259045"/>
    <xdr:sp macro="" textlink="">
      <xdr:nvSpPr>
        <xdr:cNvPr id="95" name="テキスト ボックス 94"/>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94192</xdr:rowOff>
    </xdr:from>
    <xdr:to>
      <xdr:col>7</xdr:col>
      <xdr:colOff>31750</xdr:colOff>
      <xdr:row>45</xdr:row>
      <xdr:rowOff>24342</xdr:rowOff>
    </xdr:to>
    <xdr:sp macro="" textlink="">
      <xdr:nvSpPr>
        <xdr:cNvPr id="96" name="楕円 95"/>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9119</xdr:rowOff>
    </xdr:from>
    <xdr:ext cx="762000" cy="259045"/>
    <xdr:sp macro="" textlink="">
      <xdr:nvSpPr>
        <xdr:cNvPr id="97" name="テキスト ボックス 96"/>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ポイント、県平均と比較して同じく</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前年度と比較して、分母である経常一般財源等について、地方税や地方交付税等が減収したことにより、全体として減収した。</a:t>
          </a:r>
        </a:p>
        <a:p>
          <a:r>
            <a:rPr kumimoji="1" lang="ja-JP" altLang="en-US" sz="1300">
              <a:latin typeface="ＭＳ Ｐゴシック" panose="020B0600070205080204" pitchFamily="50" charset="-128"/>
              <a:ea typeface="ＭＳ Ｐゴシック" panose="020B0600070205080204" pitchFamily="50" charset="-128"/>
            </a:rPr>
            <a:t>　また、分子である経常経費充当一般財源等についても、人件費、補助費等が減少したものの、分子の額の減少が分母の減少の割合を上回ったたため、経常収支比率が減少した。適正な組織再編及び定員管理等による人件費の削減、地方債発行額の抑制等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156391</xdr:rowOff>
    </xdr:from>
    <xdr:to>
      <xdr:col>23</xdr:col>
      <xdr:colOff>133350</xdr:colOff>
      <xdr:row>61</xdr:row>
      <xdr:rowOff>2177</xdr:rowOff>
    </xdr:to>
    <xdr:cxnSp macro="">
      <xdr:nvCxnSpPr>
        <xdr:cNvPr id="134" name="直線コネクタ 133"/>
        <xdr:cNvCxnSpPr/>
      </xdr:nvCxnSpPr>
      <xdr:spPr>
        <a:xfrm flipV="1">
          <a:off x="4114800" y="1044339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2177</xdr:rowOff>
    </xdr:from>
    <xdr:to>
      <xdr:col>19</xdr:col>
      <xdr:colOff>133350</xdr:colOff>
      <xdr:row>61</xdr:row>
      <xdr:rowOff>43543</xdr:rowOff>
    </xdr:to>
    <xdr:cxnSp macro="">
      <xdr:nvCxnSpPr>
        <xdr:cNvPr id="137" name="直線コネクタ 136"/>
        <xdr:cNvCxnSpPr/>
      </xdr:nvCxnSpPr>
      <xdr:spPr>
        <a:xfrm flipV="1">
          <a:off x="3225800" y="1046062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117566</xdr:rowOff>
    </xdr:from>
    <xdr:to>
      <xdr:col>15</xdr:col>
      <xdr:colOff>82550</xdr:colOff>
      <xdr:row>61</xdr:row>
      <xdr:rowOff>43543</xdr:rowOff>
    </xdr:to>
    <xdr:cxnSp macro="">
      <xdr:nvCxnSpPr>
        <xdr:cNvPr id="140" name="直線コネクタ 139"/>
        <xdr:cNvCxnSpPr/>
      </xdr:nvCxnSpPr>
      <xdr:spPr>
        <a:xfrm>
          <a:off x="2336800" y="10233116"/>
          <a:ext cx="8890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117566</xdr:rowOff>
    </xdr:from>
    <xdr:to>
      <xdr:col>11</xdr:col>
      <xdr:colOff>31750</xdr:colOff>
      <xdr:row>60</xdr:row>
      <xdr:rowOff>70213</xdr:rowOff>
    </xdr:to>
    <xdr:cxnSp macro="">
      <xdr:nvCxnSpPr>
        <xdr:cNvPr id="143" name="直線コネクタ 142"/>
        <xdr:cNvCxnSpPr/>
      </xdr:nvCxnSpPr>
      <xdr:spPr>
        <a:xfrm flipV="1">
          <a:off x="1447800" y="1023311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105591</xdr:rowOff>
    </xdr:from>
    <xdr:to>
      <xdr:col>23</xdr:col>
      <xdr:colOff>184150</xdr:colOff>
      <xdr:row>61</xdr:row>
      <xdr:rowOff>35741</xdr:rowOff>
    </xdr:to>
    <xdr:sp macro="" textlink="">
      <xdr:nvSpPr>
        <xdr:cNvPr id="153" name="楕円 152"/>
        <xdr:cNvSpPr/>
      </xdr:nvSpPr>
      <xdr:spPr>
        <a:xfrm>
          <a:off x="49022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77668</xdr:rowOff>
    </xdr:from>
    <xdr:ext cx="762000" cy="259045"/>
    <xdr:sp macro="" textlink="">
      <xdr:nvSpPr>
        <xdr:cNvPr id="154" name="財政構造の弾力性該当値テキスト"/>
        <xdr:cNvSpPr txBox="1"/>
      </xdr:nvSpPr>
      <xdr:spPr>
        <a:xfrm>
          <a:off x="5041900" y="1036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122827</xdr:rowOff>
    </xdr:from>
    <xdr:to>
      <xdr:col>19</xdr:col>
      <xdr:colOff>184150</xdr:colOff>
      <xdr:row>61</xdr:row>
      <xdr:rowOff>52977</xdr:rowOff>
    </xdr:to>
    <xdr:sp macro="" textlink="">
      <xdr:nvSpPr>
        <xdr:cNvPr id="155" name="楕円 154"/>
        <xdr:cNvSpPr/>
      </xdr:nvSpPr>
      <xdr:spPr>
        <a:xfrm>
          <a:off x="4064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37754</xdr:rowOff>
    </xdr:from>
    <xdr:ext cx="736600" cy="259045"/>
    <xdr:sp macro="" textlink="">
      <xdr:nvSpPr>
        <xdr:cNvPr id="156" name="テキスト ボックス 155"/>
        <xdr:cNvSpPr txBox="1"/>
      </xdr:nvSpPr>
      <xdr:spPr>
        <a:xfrm>
          <a:off x="3733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164193</xdr:rowOff>
    </xdr:from>
    <xdr:to>
      <xdr:col>15</xdr:col>
      <xdr:colOff>133350</xdr:colOff>
      <xdr:row>61</xdr:row>
      <xdr:rowOff>94343</xdr:rowOff>
    </xdr:to>
    <xdr:sp macro="" textlink="">
      <xdr:nvSpPr>
        <xdr:cNvPr id="157" name="楕円 156"/>
        <xdr:cNvSpPr/>
      </xdr:nvSpPr>
      <xdr:spPr>
        <a:xfrm>
          <a:off x="3175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79120</xdr:rowOff>
    </xdr:from>
    <xdr:ext cx="762000" cy="259045"/>
    <xdr:sp macro="" textlink="">
      <xdr:nvSpPr>
        <xdr:cNvPr id="158" name="テキスト ボックス 157"/>
        <xdr:cNvSpPr txBox="1"/>
      </xdr:nvSpPr>
      <xdr:spPr>
        <a:xfrm>
          <a:off x="2844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66766</xdr:rowOff>
    </xdr:from>
    <xdr:to>
      <xdr:col>11</xdr:col>
      <xdr:colOff>82550</xdr:colOff>
      <xdr:row>59</xdr:row>
      <xdr:rowOff>168366</xdr:rowOff>
    </xdr:to>
    <xdr:sp macro="" textlink="">
      <xdr:nvSpPr>
        <xdr:cNvPr id="159" name="楕円 158"/>
        <xdr:cNvSpPr/>
      </xdr:nvSpPr>
      <xdr:spPr>
        <a:xfrm>
          <a:off x="2286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7093</xdr:rowOff>
    </xdr:from>
    <xdr:ext cx="762000" cy="259045"/>
    <xdr:sp macro="" textlink="">
      <xdr:nvSpPr>
        <xdr:cNvPr id="160" name="テキスト ボックス 159"/>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19413</xdr:rowOff>
    </xdr:from>
    <xdr:to>
      <xdr:col>7</xdr:col>
      <xdr:colOff>31750</xdr:colOff>
      <xdr:row>60</xdr:row>
      <xdr:rowOff>121013</xdr:rowOff>
    </xdr:to>
    <xdr:sp macro="" textlink="">
      <xdr:nvSpPr>
        <xdr:cNvPr id="161" name="楕円 160"/>
        <xdr:cNvSpPr/>
      </xdr:nvSpPr>
      <xdr:spPr>
        <a:xfrm>
          <a:off x="1397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105790</xdr:rowOff>
    </xdr:from>
    <xdr:ext cx="762000" cy="259045"/>
    <xdr:sp macro="" textlink="">
      <xdr:nvSpPr>
        <xdr:cNvPr id="162" name="テキスト ボックス 161"/>
        <xdr:cNvSpPr txBox="1"/>
      </xdr:nvSpPr>
      <xdr:spPr>
        <a:xfrm>
          <a:off x="1066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人件費は減少したものの、ふるさと応援寄附金事務事業等に係る物件費が増加したことにより、平成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5,820</a:t>
          </a:r>
          <a:r>
            <a:rPr kumimoji="1" lang="ja-JP" altLang="en-US" sz="1300">
              <a:latin typeface="ＭＳ Ｐゴシック" panose="020B0600070205080204" pitchFamily="50" charset="-128"/>
              <a:ea typeface="ＭＳ Ｐゴシック" panose="020B0600070205080204" pitchFamily="50" charset="-128"/>
            </a:rPr>
            <a:t>円増加したが、類似団体と比較して下回っている状況が続いている。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しかしながら、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町合併により誕生した市であるため、同規模の非合併団体と比較すると公共施設が多く、今後の維持管理に係る経費の増加が懸念されることから、平成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年度末に策定した定員管理基本方針に基づき適正な人員配置を行うとともに、公共施設等総合管理計画アクションプランに基づき公共施設等の統廃合を進め、人件費及び物件費の削減に努める。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79431</xdr:rowOff>
    </xdr:from>
    <xdr:to>
      <xdr:col>23</xdr:col>
      <xdr:colOff>133350</xdr:colOff>
      <xdr:row>83</xdr:row>
      <xdr:rowOff>114540</xdr:rowOff>
    </xdr:to>
    <xdr:cxnSp macro="">
      <xdr:nvCxnSpPr>
        <xdr:cNvPr id="193" name="直線コネクタ 192"/>
        <xdr:cNvCxnSpPr/>
      </xdr:nvCxnSpPr>
      <xdr:spPr>
        <a:xfrm>
          <a:off x="4114800" y="14309781"/>
          <a:ext cx="838200" cy="3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71475</xdr:rowOff>
    </xdr:from>
    <xdr:to>
      <xdr:col>19</xdr:col>
      <xdr:colOff>133350</xdr:colOff>
      <xdr:row>83</xdr:row>
      <xdr:rowOff>79431</xdr:rowOff>
    </xdr:to>
    <xdr:cxnSp macro="">
      <xdr:nvCxnSpPr>
        <xdr:cNvPr id="196" name="直線コネクタ 195"/>
        <xdr:cNvCxnSpPr/>
      </xdr:nvCxnSpPr>
      <xdr:spPr>
        <a:xfrm>
          <a:off x="3225800" y="14301825"/>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2445</xdr:rowOff>
    </xdr:from>
    <xdr:to>
      <xdr:col>15</xdr:col>
      <xdr:colOff>82550</xdr:colOff>
      <xdr:row>83</xdr:row>
      <xdr:rowOff>71475</xdr:rowOff>
    </xdr:to>
    <xdr:cxnSp macro="">
      <xdr:nvCxnSpPr>
        <xdr:cNvPr id="199" name="直線コネクタ 198"/>
        <xdr:cNvCxnSpPr/>
      </xdr:nvCxnSpPr>
      <xdr:spPr>
        <a:xfrm>
          <a:off x="2336800" y="14232795"/>
          <a:ext cx="889000" cy="6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170300</xdr:rowOff>
    </xdr:from>
    <xdr:to>
      <xdr:col>11</xdr:col>
      <xdr:colOff>31750</xdr:colOff>
      <xdr:row>83</xdr:row>
      <xdr:rowOff>2445</xdr:rowOff>
    </xdr:to>
    <xdr:cxnSp macro="">
      <xdr:nvCxnSpPr>
        <xdr:cNvPr id="202" name="直線コネクタ 201"/>
        <xdr:cNvCxnSpPr/>
      </xdr:nvCxnSpPr>
      <xdr:spPr>
        <a:xfrm>
          <a:off x="1447800" y="14229200"/>
          <a:ext cx="889000" cy="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63740</xdr:rowOff>
    </xdr:from>
    <xdr:to>
      <xdr:col>23</xdr:col>
      <xdr:colOff>184150</xdr:colOff>
      <xdr:row>83</xdr:row>
      <xdr:rowOff>165340</xdr:rowOff>
    </xdr:to>
    <xdr:sp macro="" textlink="">
      <xdr:nvSpPr>
        <xdr:cNvPr id="212" name="楕円 211"/>
        <xdr:cNvSpPr/>
      </xdr:nvSpPr>
      <xdr:spPr>
        <a:xfrm>
          <a:off x="4902200" y="1429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80267</xdr:rowOff>
    </xdr:from>
    <xdr:ext cx="762000" cy="259045"/>
    <xdr:sp macro="" textlink="">
      <xdr:nvSpPr>
        <xdr:cNvPr id="213" name="人件費・物件費等の状況該当値テキスト"/>
        <xdr:cNvSpPr txBox="1"/>
      </xdr:nvSpPr>
      <xdr:spPr>
        <a:xfrm>
          <a:off x="5041900" y="1413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28631</xdr:rowOff>
    </xdr:from>
    <xdr:to>
      <xdr:col>19</xdr:col>
      <xdr:colOff>184150</xdr:colOff>
      <xdr:row>83</xdr:row>
      <xdr:rowOff>130231</xdr:rowOff>
    </xdr:to>
    <xdr:sp macro="" textlink="">
      <xdr:nvSpPr>
        <xdr:cNvPr id="214" name="楕円 213"/>
        <xdr:cNvSpPr/>
      </xdr:nvSpPr>
      <xdr:spPr>
        <a:xfrm>
          <a:off x="4064000" y="1425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140408</xdr:rowOff>
    </xdr:from>
    <xdr:ext cx="736600" cy="259045"/>
    <xdr:sp macro="" textlink="">
      <xdr:nvSpPr>
        <xdr:cNvPr id="215" name="テキスト ボックス 214"/>
        <xdr:cNvSpPr txBox="1"/>
      </xdr:nvSpPr>
      <xdr:spPr>
        <a:xfrm>
          <a:off x="3733800" y="14027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20675</xdr:rowOff>
    </xdr:from>
    <xdr:to>
      <xdr:col>15</xdr:col>
      <xdr:colOff>133350</xdr:colOff>
      <xdr:row>83</xdr:row>
      <xdr:rowOff>122275</xdr:rowOff>
    </xdr:to>
    <xdr:sp macro="" textlink="">
      <xdr:nvSpPr>
        <xdr:cNvPr id="216" name="楕円 215"/>
        <xdr:cNvSpPr/>
      </xdr:nvSpPr>
      <xdr:spPr>
        <a:xfrm>
          <a:off x="3175000" y="142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132452</xdr:rowOff>
    </xdr:from>
    <xdr:ext cx="762000" cy="259045"/>
    <xdr:sp macro="" textlink="">
      <xdr:nvSpPr>
        <xdr:cNvPr id="217" name="テキスト ボックス 216"/>
        <xdr:cNvSpPr txBox="1"/>
      </xdr:nvSpPr>
      <xdr:spPr>
        <a:xfrm>
          <a:off x="2844800" y="1401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123095</xdr:rowOff>
    </xdr:from>
    <xdr:to>
      <xdr:col>11</xdr:col>
      <xdr:colOff>82550</xdr:colOff>
      <xdr:row>83</xdr:row>
      <xdr:rowOff>53245</xdr:rowOff>
    </xdr:to>
    <xdr:sp macro="" textlink="">
      <xdr:nvSpPr>
        <xdr:cNvPr id="218" name="楕円 217"/>
        <xdr:cNvSpPr/>
      </xdr:nvSpPr>
      <xdr:spPr>
        <a:xfrm>
          <a:off x="2286000" y="141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63422</xdr:rowOff>
    </xdr:from>
    <xdr:ext cx="762000" cy="259045"/>
    <xdr:sp macro="" textlink="">
      <xdr:nvSpPr>
        <xdr:cNvPr id="219" name="テキスト ボックス 218"/>
        <xdr:cNvSpPr txBox="1"/>
      </xdr:nvSpPr>
      <xdr:spPr>
        <a:xfrm>
          <a:off x="1955800" y="1395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119500</xdr:rowOff>
    </xdr:from>
    <xdr:to>
      <xdr:col>7</xdr:col>
      <xdr:colOff>31750</xdr:colOff>
      <xdr:row>83</xdr:row>
      <xdr:rowOff>49650</xdr:rowOff>
    </xdr:to>
    <xdr:sp macro="" textlink="">
      <xdr:nvSpPr>
        <xdr:cNvPr id="220" name="楕円 219"/>
        <xdr:cNvSpPr/>
      </xdr:nvSpPr>
      <xdr:spPr>
        <a:xfrm>
          <a:off x="1397000" y="141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59827</xdr:rowOff>
    </xdr:from>
    <xdr:ext cx="762000" cy="259045"/>
    <xdr:sp macro="" textlink="">
      <xdr:nvSpPr>
        <xdr:cNvPr id="221" name="テキスト ボックス 220"/>
        <xdr:cNvSpPr txBox="1"/>
      </xdr:nvSpPr>
      <xdr:spPr>
        <a:xfrm>
          <a:off x="1066800" y="1394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給与水準は、地方公務員法に基づき、社会情勢を踏まえ適正化を図ってきており、今後も国公準拠原則とし、県人事委員会勧告等も参考に適正な給与水準となるよう努める。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87</xdr:row>
      <xdr:rowOff>148468</xdr:rowOff>
    </xdr:to>
    <xdr:cxnSp macro="">
      <xdr:nvCxnSpPr>
        <xdr:cNvPr id="257" name="直線コネクタ 256"/>
        <xdr:cNvCxnSpPr/>
      </xdr:nvCxnSpPr>
      <xdr:spPr>
        <a:xfrm flipV="1">
          <a:off x="16179800" y="15053129"/>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148468</xdr:rowOff>
    </xdr:from>
    <xdr:to>
      <xdr:col>77</xdr:col>
      <xdr:colOff>44450</xdr:colOff>
      <xdr:row>88</xdr:row>
      <xdr:rowOff>11491</xdr:rowOff>
    </xdr:to>
    <xdr:cxnSp macro="">
      <xdr:nvCxnSpPr>
        <xdr:cNvPr id="260" name="直線コネクタ 259"/>
        <xdr:cNvCxnSpPr/>
      </xdr:nvCxnSpPr>
      <xdr:spPr>
        <a:xfrm flipV="1">
          <a:off x="15290800" y="15064618"/>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11491</xdr:rowOff>
    </xdr:from>
    <xdr:to>
      <xdr:col>72</xdr:col>
      <xdr:colOff>203200</xdr:colOff>
      <xdr:row>88</xdr:row>
      <xdr:rowOff>45962</xdr:rowOff>
    </xdr:to>
    <xdr:cxnSp macro="">
      <xdr:nvCxnSpPr>
        <xdr:cNvPr id="263" name="直線コネクタ 262"/>
        <xdr:cNvCxnSpPr/>
      </xdr:nvCxnSpPr>
      <xdr:spPr>
        <a:xfrm flipV="1">
          <a:off x="14401800" y="150990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45962</xdr:rowOff>
    </xdr:from>
    <xdr:to>
      <xdr:col>68</xdr:col>
      <xdr:colOff>152400</xdr:colOff>
      <xdr:row>88</xdr:row>
      <xdr:rowOff>45962</xdr:rowOff>
    </xdr:to>
    <xdr:cxnSp macro="">
      <xdr:nvCxnSpPr>
        <xdr:cNvPr id="266" name="直線コネクタ 265"/>
        <xdr:cNvCxnSpPr/>
      </xdr:nvCxnSpPr>
      <xdr:spPr>
        <a:xfrm>
          <a:off x="13512800" y="1513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6" name="楕円 275"/>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7" name="給与水準   （国との比較）該当値テキスト"/>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97668</xdr:rowOff>
    </xdr:from>
    <xdr:to>
      <xdr:col>77</xdr:col>
      <xdr:colOff>95250</xdr:colOff>
      <xdr:row>88</xdr:row>
      <xdr:rowOff>27818</xdr:rowOff>
    </xdr:to>
    <xdr:sp macro="" textlink="">
      <xdr:nvSpPr>
        <xdr:cNvPr id="278" name="楕円 277"/>
        <xdr:cNvSpPr/>
      </xdr:nvSpPr>
      <xdr:spPr>
        <a:xfrm>
          <a:off x="16129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12595</xdr:rowOff>
    </xdr:from>
    <xdr:ext cx="736600" cy="259045"/>
    <xdr:sp macro="" textlink="">
      <xdr:nvSpPr>
        <xdr:cNvPr id="279" name="テキスト ボックス 278"/>
        <xdr:cNvSpPr txBox="1"/>
      </xdr:nvSpPr>
      <xdr:spPr>
        <a:xfrm>
          <a:off x="15798800" y="1510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132141</xdr:rowOff>
    </xdr:from>
    <xdr:to>
      <xdr:col>73</xdr:col>
      <xdr:colOff>44450</xdr:colOff>
      <xdr:row>88</xdr:row>
      <xdr:rowOff>62291</xdr:rowOff>
    </xdr:to>
    <xdr:sp macro="" textlink="">
      <xdr:nvSpPr>
        <xdr:cNvPr id="280" name="楕円 279"/>
        <xdr:cNvSpPr/>
      </xdr:nvSpPr>
      <xdr:spPr>
        <a:xfrm>
          <a:off x="15240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47068</xdr:rowOff>
    </xdr:from>
    <xdr:ext cx="762000" cy="259045"/>
    <xdr:sp macro="" textlink="">
      <xdr:nvSpPr>
        <xdr:cNvPr id="281" name="テキスト ボックス 280"/>
        <xdr:cNvSpPr txBox="1"/>
      </xdr:nvSpPr>
      <xdr:spPr>
        <a:xfrm>
          <a:off x="14909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166612</xdr:rowOff>
    </xdr:from>
    <xdr:to>
      <xdr:col>68</xdr:col>
      <xdr:colOff>203200</xdr:colOff>
      <xdr:row>88</xdr:row>
      <xdr:rowOff>96762</xdr:rowOff>
    </xdr:to>
    <xdr:sp macro="" textlink="">
      <xdr:nvSpPr>
        <xdr:cNvPr id="282" name="楕円 281"/>
        <xdr:cNvSpPr/>
      </xdr:nvSpPr>
      <xdr:spPr>
        <a:xfrm>
          <a:off x="14351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81539</xdr:rowOff>
    </xdr:from>
    <xdr:ext cx="762000" cy="259045"/>
    <xdr:sp macro="" textlink="">
      <xdr:nvSpPr>
        <xdr:cNvPr id="283" name="テキスト ボックス 282"/>
        <xdr:cNvSpPr txBox="1"/>
      </xdr:nvSpPr>
      <xdr:spPr>
        <a:xfrm>
          <a:off x="14020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166612</xdr:rowOff>
    </xdr:from>
    <xdr:to>
      <xdr:col>64</xdr:col>
      <xdr:colOff>152400</xdr:colOff>
      <xdr:row>88</xdr:row>
      <xdr:rowOff>96762</xdr:rowOff>
    </xdr:to>
    <xdr:sp macro="" textlink="">
      <xdr:nvSpPr>
        <xdr:cNvPr id="284" name="楕円 283"/>
        <xdr:cNvSpPr/>
      </xdr:nvSpPr>
      <xdr:spPr>
        <a:xfrm>
          <a:off x="13462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81539</xdr:rowOff>
    </xdr:from>
    <xdr:ext cx="762000" cy="259045"/>
    <xdr:sp macro="" textlink="">
      <xdr:nvSpPr>
        <xdr:cNvPr id="285" name="テキスト ボックス 284"/>
        <xdr:cNvSpPr txBox="1"/>
      </xdr:nvSpPr>
      <xdr:spPr>
        <a:xfrm>
          <a:off x="13131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合併当初の平成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年度の職員数は</a:t>
          </a:r>
          <a:r>
            <a:rPr kumimoji="1" lang="en-US" altLang="ja-JP" sz="1300">
              <a:latin typeface="ＭＳ Ｐゴシック" panose="020B0600070205080204" pitchFamily="50" charset="-128"/>
              <a:ea typeface="ＭＳ Ｐゴシック" panose="020B0600070205080204" pitchFamily="50" charset="-128"/>
            </a:rPr>
            <a:t>413</a:t>
          </a:r>
          <a:r>
            <a:rPr kumimoji="1" lang="ja-JP" altLang="en-US" sz="1300">
              <a:latin typeface="ＭＳ Ｐゴシック" panose="020B0600070205080204" pitchFamily="50" charset="-128"/>
              <a:ea typeface="ＭＳ Ｐゴシック" panose="020B0600070205080204" pitchFamily="50" charset="-128"/>
            </a:rPr>
            <a:t>人で人口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人当たり職員数が多かったことから、定員適正化計画に沿って新規採用職員数の抑制、勧奨退職を勧めたことに加えて、窓口業務の民間委託及び公共施設の指定管理者制度の導入等により、平成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人まで改善された。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年度は人口の減により、前年度と比較して</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ポイント増加しているが、平成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年度末に策定した定員管理基本方針に沿って、適正な人員配置を図っていく。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85816</xdr:rowOff>
    </xdr:from>
    <xdr:to>
      <xdr:col>81</xdr:col>
      <xdr:colOff>44450</xdr:colOff>
      <xdr:row>62</xdr:row>
      <xdr:rowOff>98455</xdr:rowOff>
    </xdr:to>
    <xdr:cxnSp macro="">
      <xdr:nvCxnSpPr>
        <xdr:cNvPr id="322" name="直線コネクタ 321"/>
        <xdr:cNvCxnSpPr/>
      </xdr:nvCxnSpPr>
      <xdr:spPr>
        <a:xfrm>
          <a:off x="16179800" y="10715716"/>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74325</xdr:rowOff>
    </xdr:from>
    <xdr:to>
      <xdr:col>77</xdr:col>
      <xdr:colOff>44450</xdr:colOff>
      <xdr:row>62</xdr:row>
      <xdr:rowOff>85816</xdr:rowOff>
    </xdr:to>
    <xdr:cxnSp macro="">
      <xdr:nvCxnSpPr>
        <xdr:cNvPr id="325" name="直線コネクタ 324"/>
        <xdr:cNvCxnSpPr/>
      </xdr:nvCxnSpPr>
      <xdr:spPr>
        <a:xfrm>
          <a:off x="15290800" y="1070422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47897</xdr:rowOff>
    </xdr:from>
    <xdr:to>
      <xdr:col>72</xdr:col>
      <xdr:colOff>203200</xdr:colOff>
      <xdr:row>62</xdr:row>
      <xdr:rowOff>74325</xdr:rowOff>
    </xdr:to>
    <xdr:cxnSp macro="">
      <xdr:nvCxnSpPr>
        <xdr:cNvPr id="328" name="直線コネクタ 327"/>
        <xdr:cNvCxnSpPr/>
      </xdr:nvCxnSpPr>
      <xdr:spPr>
        <a:xfrm>
          <a:off x="14401800" y="10677797"/>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24916</xdr:rowOff>
    </xdr:from>
    <xdr:to>
      <xdr:col>68</xdr:col>
      <xdr:colOff>152400</xdr:colOff>
      <xdr:row>62</xdr:row>
      <xdr:rowOff>47897</xdr:rowOff>
    </xdr:to>
    <xdr:cxnSp macro="">
      <xdr:nvCxnSpPr>
        <xdr:cNvPr id="331" name="直線コネクタ 330"/>
        <xdr:cNvCxnSpPr/>
      </xdr:nvCxnSpPr>
      <xdr:spPr>
        <a:xfrm>
          <a:off x="13512800" y="1065481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47655</xdr:rowOff>
    </xdr:from>
    <xdr:to>
      <xdr:col>81</xdr:col>
      <xdr:colOff>95250</xdr:colOff>
      <xdr:row>62</xdr:row>
      <xdr:rowOff>149255</xdr:rowOff>
    </xdr:to>
    <xdr:sp macro="" textlink="">
      <xdr:nvSpPr>
        <xdr:cNvPr id="341" name="楕円 340"/>
        <xdr:cNvSpPr/>
      </xdr:nvSpPr>
      <xdr:spPr>
        <a:xfrm>
          <a:off x="16967200" y="106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64182</xdr:rowOff>
    </xdr:from>
    <xdr:ext cx="762000" cy="259045"/>
    <xdr:sp macro="" textlink="">
      <xdr:nvSpPr>
        <xdr:cNvPr id="342" name="定員管理の状況該当値テキスト"/>
        <xdr:cNvSpPr txBox="1"/>
      </xdr:nvSpPr>
      <xdr:spPr>
        <a:xfrm>
          <a:off x="17106900" y="1052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35016</xdr:rowOff>
    </xdr:from>
    <xdr:to>
      <xdr:col>77</xdr:col>
      <xdr:colOff>95250</xdr:colOff>
      <xdr:row>62</xdr:row>
      <xdr:rowOff>136616</xdr:rowOff>
    </xdr:to>
    <xdr:sp macro="" textlink="">
      <xdr:nvSpPr>
        <xdr:cNvPr id="343" name="楕円 342"/>
        <xdr:cNvSpPr/>
      </xdr:nvSpPr>
      <xdr:spPr>
        <a:xfrm>
          <a:off x="16129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146793</xdr:rowOff>
    </xdr:from>
    <xdr:ext cx="736600" cy="259045"/>
    <xdr:sp macro="" textlink="">
      <xdr:nvSpPr>
        <xdr:cNvPr id="344" name="テキスト ボックス 343"/>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23525</xdr:rowOff>
    </xdr:from>
    <xdr:to>
      <xdr:col>73</xdr:col>
      <xdr:colOff>44450</xdr:colOff>
      <xdr:row>62</xdr:row>
      <xdr:rowOff>125125</xdr:rowOff>
    </xdr:to>
    <xdr:sp macro="" textlink="">
      <xdr:nvSpPr>
        <xdr:cNvPr id="345" name="楕円 344"/>
        <xdr:cNvSpPr/>
      </xdr:nvSpPr>
      <xdr:spPr>
        <a:xfrm>
          <a:off x="15240000" y="106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135302</xdr:rowOff>
    </xdr:from>
    <xdr:ext cx="762000" cy="259045"/>
    <xdr:sp macro="" textlink="">
      <xdr:nvSpPr>
        <xdr:cNvPr id="346" name="テキスト ボックス 345"/>
        <xdr:cNvSpPr txBox="1"/>
      </xdr:nvSpPr>
      <xdr:spPr>
        <a:xfrm>
          <a:off x="14909800" y="1042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168547</xdr:rowOff>
    </xdr:from>
    <xdr:to>
      <xdr:col>68</xdr:col>
      <xdr:colOff>203200</xdr:colOff>
      <xdr:row>62</xdr:row>
      <xdr:rowOff>98697</xdr:rowOff>
    </xdr:to>
    <xdr:sp macro="" textlink="">
      <xdr:nvSpPr>
        <xdr:cNvPr id="347" name="楕円 346"/>
        <xdr:cNvSpPr/>
      </xdr:nvSpPr>
      <xdr:spPr>
        <a:xfrm>
          <a:off x="14351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108874</xdr:rowOff>
    </xdr:from>
    <xdr:ext cx="762000" cy="259045"/>
    <xdr:sp macro="" textlink="">
      <xdr:nvSpPr>
        <xdr:cNvPr id="348" name="テキスト ボックス 347"/>
        <xdr:cNvSpPr txBox="1"/>
      </xdr:nvSpPr>
      <xdr:spPr>
        <a:xfrm>
          <a:off x="14020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145566</xdr:rowOff>
    </xdr:from>
    <xdr:to>
      <xdr:col>64</xdr:col>
      <xdr:colOff>152400</xdr:colOff>
      <xdr:row>62</xdr:row>
      <xdr:rowOff>75716</xdr:rowOff>
    </xdr:to>
    <xdr:sp macro="" textlink="">
      <xdr:nvSpPr>
        <xdr:cNvPr id="349" name="楕円 348"/>
        <xdr:cNvSpPr/>
      </xdr:nvSpPr>
      <xdr:spPr>
        <a:xfrm>
          <a:off x="13462000" y="106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85893</xdr:rowOff>
    </xdr:from>
    <xdr:ext cx="762000" cy="259045"/>
    <xdr:sp macro="" textlink="">
      <xdr:nvSpPr>
        <xdr:cNvPr id="350" name="テキスト ボックス 349"/>
        <xdr:cNvSpPr txBox="1"/>
      </xdr:nvSpPr>
      <xdr:spPr>
        <a:xfrm>
          <a:off x="13131800" y="1037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ポイント、県平均</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年度まで年々減少していたものの、</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合併特例債（</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億円）の元金償還が開始したこと、普通交付税額が減少したこと等により、前年度比較で増となった。</a:t>
          </a:r>
        </a:p>
        <a:p>
          <a:r>
            <a:rPr kumimoji="1" lang="ja-JP" altLang="en-US" sz="1300">
              <a:latin typeface="ＭＳ Ｐゴシック" panose="020B0600070205080204" pitchFamily="50" charset="-128"/>
              <a:ea typeface="ＭＳ Ｐゴシック" panose="020B0600070205080204" pitchFamily="50" charset="-128"/>
            </a:rPr>
            <a:t>　今後は、地方債発行額の抑制や民間資金等の繰上償還による公債費の削減に努める。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68263</xdr:rowOff>
    </xdr:from>
    <xdr:to>
      <xdr:col>81</xdr:col>
      <xdr:colOff>44450</xdr:colOff>
      <xdr:row>37</xdr:row>
      <xdr:rowOff>72284</xdr:rowOff>
    </xdr:to>
    <xdr:cxnSp macro="">
      <xdr:nvCxnSpPr>
        <xdr:cNvPr id="384" name="直線コネクタ 383"/>
        <xdr:cNvCxnSpPr/>
      </xdr:nvCxnSpPr>
      <xdr:spPr>
        <a:xfrm>
          <a:off x="16179800" y="641191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68263</xdr:rowOff>
    </xdr:from>
    <xdr:to>
      <xdr:col>77</xdr:col>
      <xdr:colOff>44450</xdr:colOff>
      <xdr:row>37</xdr:row>
      <xdr:rowOff>72284</xdr:rowOff>
    </xdr:to>
    <xdr:cxnSp macro="">
      <xdr:nvCxnSpPr>
        <xdr:cNvPr id="387" name="直線コネクタ 386"/>
        <xdr:cNvCxnSpPr/>
      </xdr:nvCxnSpPr>
      <xdr:spPr>
        <a:xfrm flipV="1">
          <a:off x="15290800" y="641191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72284</xdr:rowOff>
    </xdr:from>
    <xdr:to>
      <xdr:col>72</xdr:col>
      <xdr:colOff>203200</xdr:colOff>
      <xdr:row>37</xdr:row>
      <xdr:rowOff>84349</xdr:rowOff>
    </xdr:to>
    <xdr:cxnSp macro="">
      <xdr:nvCxnSpPr>
        <xdr:cNvPr id="390" name="直線コネクタ 389"/>
        <xdr:cNvCxnSpPr/>
      </xdr:nvCxnSpPr>
      <xdr:spPr>
        <a:xfrm flipV="1">
          <a:off x="14401800" y="64159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84349</xdr:rowOff>
    </xdr:from>
    <xdr:to>
      <xdr:col>68</xdr:col>
      <xdr:colOff>152400</xdr:colOff>
      <xdr:row>37</xdr:row>
      <xdr:rowOff>94403</xdr:rowOff>
    </xdr:to>
    <xdr:cxnSp macro="">
      <xdr:nvCxnSpPr>
        <xdr:cNvPr id="393" name="直線コネクタ 392"/>
        <xdr:cNvCxnSpPr/>
      </xdr:nvCxnSpPr>
      <xdr:spPr>
        <a:xfrm flipV="1">
          <a:off x="13512800" y="642799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21484</xdr:rowOff>
    </xdr:from>
    <xdr:to>
      <xdr:col>81</xdr:col>
      <xdr:colOff>95250</xdr:colOff>
      <xdr:row>37</xdr:row>
      <xdr:rowOff>123084</xdr:rowOff>
    </xdr:to>
    <xdr:sp macro="" textlink="">
      <xdr:nvSpPr>
        <xdr:cNvPr id="403" name="楕円 402"/>
        <xdr:cNvSpPr/>
      </xdr:nvSpPr>
      <xdr:spPr>
        <a:xfrm>
          <a:off x="169672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165011</xdr:rowOff>
    </xdr:from>
    <xdr:ext cx="762000" cy="259045"/>
    <xdr:sp macro="" textlink="">
      <xdr:nvSpPr>
        <xdr:cNvPr id="404" name="公債費負担の状況該当値テキスト"/>
        <xdr:cNvSpPr txBox="1"/>
      </xdr:nvSpPr>
      <xdr:spPr>
        <a:xfrm>
          <a:off x="17106900" y="633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17463</xdr:rowOff>
    </xdr:from>
    <xdr:to>
      <xdr:col>77</xdr:col>
      <xdr:colOff>95250</xdr:colOff>
      <xdr:row>37</xdr:row>
      <xdr:rowOff>119063</xdr:rowOff>
    </xdr:to>
    <xdr:sp macro="" textlink="">
      <xdr:nvSpPr>
        <xdr:cNvPr id="405" name="楕円 404"/>
        <xdr:cNvSpPr/>
      </xdr:nvSpPr>
      <xdr:spPr>
        <a:xfrm>
          <a:off x="16129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103840</xdr:rowOff>
    </xdr:from>
    <xdr:ext cx="736600" cy="259045"/>
    <xdr:sp macro="" textlink="">
      <xdr:nvSpPr>
        <xdr:cNvPr id="406" name="テキスト ボックス 405"/>
        <xdr:cNvSpPr txBox="1"/>
      </xdr:nvSpPr>
      <xdr:spPr>
        <a:xfrm>
          <a:off x="15798800" y="6447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21484</xdr:rowOff>
    </xdr:from>
    <xdr:to>
      <xdr:col>73</xdr:col>
      <xdr:colOff>44450</xdr:colOff>
      <xdr:row>37</xdr:row>
      <xdr:rowOff>123084</xdr:rowOff>
    </xdr:to>
    <xdr:sp macro="" textlink="">
      <xdr:nvSpPr>
        <xdr:cNvPr id="407" name="楕円 406"/>
        <xdr:cNvSpPr/>
      </xdr:nvSpPr>
      <xdr:spPr>
        <a:xfrm>
          <a:off x="15240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107861</xdr:rowOff>
    </xdr:from>
    <xdr:ext cx="762000" cy="259045"/>
    <xdr:sp macro="" textlink="">
      <xdr:nvSpPr>
        <xdr:cNvPr id="408" name="テキスト ボックス 407"/>
        <xdr:cNvSpPr txBox="1"/>
      </xdr:nvSpPr>
      <xdr:spPr>
        <a:xfrm>
          <a:off x="14909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33549</xdr:rowOff>
    </xdr:from>
    <xdr:to>
      <xdr:col>68</xdr:col>
      <xdr:colOff>203200</xdr:colOff>
      <xdr:row>37</xdr:row>
      <xdr:rowOff>135149</xdr:rowOff>
    </xdr:to>
    <xdr:sp macro="" textlink="">
      <xdr:nvSpPr>
        <xdr:cNvPr id="409" name="楕円 408"/>
        <xdr:cNvSpPr/>
      </xdr:nvSpPr>
      <xdr:spPr>
        <a:xfrm>
          <a:off x="14351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119926</xdr:rowOff>
    </xdr:from>
    <xdr:ext cx="762000" cy="259045"/>
    <xdr:sp macro="" textlink="">
      <xdr:nvSpPr>
        <xdr:cNvPr id="410" name="テキスト ボックス 409"/>
        <xdr:cNvSpPr txBox="1"/>
      </xdr:nvSpPr>
      <xdr:spPr>
        <a:xfrm>
          <a:off x="14020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43603</xdr:rowOff>
    </xdr:from>
    <xdr:to>
      <xdr:col>64</xdr:col>
      <xdr:colOff>152400</xdr:colOff>
      <xdr:row>37</xdr:row>
      <xdr:rowOff>145203</xdr:rowOff>
    </xdr:to>
    <xdr:sp macro="" textlink="">
      <xdr:nvSpPr>
        <xdr:cNvPr id="411" name="楕円 410"/>
        <xdr:cNvSpPr/>
      </xdr:nvSpPr>
      <xdr:spPr>
        <a:xfrm>
          <a:off x="13462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129981</xdr:rowOff>
    </xdr:from>
    <xdr:ext cx="762000" cy="259045"/>
    <xdr:sp macro="" textlink="">
      <xdr:nvSpPr>
        <xdr:cNvPr id="412" name="テキスト ボックス 411"/>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年度と同様に将来負担比率は生じていない。</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主な要因としては、平成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年度決算において、充当可能財源等が将来負担額を上回ったため、分子がマイナス値となったことが挙げられる。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今後も地方債発行額の抑制や民間資金等繰上償還による地方債現在高の減少に努める。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97808</xdr:rowOff>
    </xdr:from>
    <xdr:to>
      <xdr:col>68</xdr:col>
      <xdr:colOff>152400</xdr:colOff>
      <xdr:row>13</xdr:row>
      <xdr:rowOff>150549</xdr:rowOff>
    </xdr:to>
    <xdr:cxnSp macro="">
      <xdr:nvCxnSpPr>
        <xdr:cNvPr id="448" name="直線コネクタ 447"/>
        <xdr:cNvCxnSpPr/>
      </xdr:nvCxnSpPr>
      <xdr:spPr>
        <a:xfrm flipV="1">
          <a:off x="13512800" y="2326658"/>
          <a:ext cx="889000" cy="5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170759</xdr:rowOff>
    </xdr:from>
    <xdr:ext cx="762000" cy="259045"/>
    <xdr:sp macro="" textlink="">
      <xdr:nvSpPr>
        <xdr:cNvPr id="449" name="将来負担の状況平均値テキスト"/>
        <xdr:cNvSpPr txBox="1"/>
      </xdr:nvSpPr>
      <xdr:spPr>
        <a:xfrm>
          <a:off x="17106900" y="2399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1" name="フローチャート: 判断 450"/>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2" name="テキスト ボックス 451"/>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50328</xdr:rowOff>
    </xdr:from>
    <xdr:to>
      <xdr:col>73</xdr:col>
      <xdr:colOff>44450</xdr:colOff>
      <xdr:row>14</xdr:row>
      <xdr:rowOff>151928</xdr:rowOff>
    </xdr:to>
    <xdr:sp macro="" textlink="">
      <xdr:nvSpPr>
        <xdr:cNvPr id="453" name="フローチャート: 判断 452"/>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4" name="テキスト ボックス 453"/>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63772</xdr:rowOff>
    </xdr:from>
    <xdr:to>
      <xdr:col>68</xdr:col>
      <xdr:colOff>203200</xdr:colOff>
      <xdr:row>14</xdr:row>
      <xdr:rowOff>165372</xdr:rowOff>
    </xdr:to>
    <xdr:sp macro="" textlink="">
      <xdr:nvSpPr>
        <xdr:cNvPr id="455" name="フローチャート: 判断 454"/>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150149</xdr:rowOff>
    </xdr:from>
    <xdr:ext cx="762000" cy="259045"/>
    <xdr:sp macro="" textlink="">
      <xdr:nvSpPr>
        <xdr:cNvPr id="456" name="テキスト ボックス 455"/>
        <xdr:cNvSpPr txBox="1"/>
      </xdr:nvSpPr>
      <xdr:spPr>
        <a:xfrm>
          <a:off x="14020800" y="25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57" name="フローチャート: 判断 456"/>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158078</xdr:rowOff>
    </xdr:from>
    <xdr:ext cx="762000" cy="259045"/>
    <xdr:sp macro="" textlink="">
      <xdr:nvSpPr>
        <xdr:cNvPr id="458" name="テキスト ボックス 457"/>
        <xdr:cNvSpPr txBox="1"/>
      </xdr:nvSpPr>
      <xdr:spPr>
        <a:xfrm>
          <a:off x="13131800" y="255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47008</xdr:rowOff>
    </xdr:from>
    <xdr:to>
      <xdr:col>68</xdr:col>
      <xdr:colOff>203200</xdr:colOff>
      <xdr:row>13</xdr:row>
      <xdr:rowOff>148608</xdr:rowOff>
    </xdr:to>
    <xdr:sp macro="" textlink="">
      <xdr:nvSpPr>
        <xdr:cNvPr id="464" name="楕円 463"/>
        <xdr:cNvSpPr/>
      </xdr:nvSpPr>
      <xdr:spPr>
        <a:xfrm>
          <a:off x="14351000" y="22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158785</xdr:rowOff>
    </xdr:from>
    <xdr:ext cx="762000" cy="259045"/>
    <xdr:sp macro="" textlink="">
      <xdr:nvSpPr>
        <xdr:cNvPr id="465" name="テキスト ボックス 464"/>
        <xdr:cNvSpPr txBox="1"/>
      </xdr:nvSpPr>
      <xdr:spPr>
        <a:xfrm>
          <a:off x="14020800" y="204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99749</xdr:rowOff>
    </xdr:from>
    <xdr:to>
      <xdr:col>64</xdr:col>
      <xdr:colOff>152400</xdr:colOff>
      <xdr:row>14</xdr:row>
      <xdr:rowOff>29899</xdr:rowOff>
    </xdr:to>
    <xdr:sp macro="" textlink="">
      <xdr:nvSpPr>
        <xdr:cNvPr id="466" name="楕円 465"/>
        <xdr:cNvSpPr/>
      </xdr:nvSpPr>
      <xdr:spPr>
        <a:xfrm>
          <a:off x="13462000" y="23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40076</xdr:rowOff>
    </xdr:from>
    <xdr:ext cx="762000" cy="259045"/>
    <xdr:sp macro="" textlink="">
      <xdr:nvSpPr>
        <xdr:cNvPr id="467" name="テキスト ボックス 466"/>
        <xdr:cNvSpPr txBox="1"/>
      </xdr:nvSpPr>
      <xdr:spPr>
        <a:xfrm>
          <a:off x="13131800" y="209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27,311
27,216
126.94
19,263,014
18,059,545
923,945
10,478,028
16,794,657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21.9%</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主な要因は、退職等による職員数の減が挙げられる。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99568</xdr:rowOff>
    </xdr:from>
    <xdr:to>
      <xdr:col>24</xdr:col>
      <xdr:colOff>25400</xdr:colOff>
      <xdr:row>36</xdr:row>
      <xdr:rowOff>127000</xdr:rowOff>
    </xdr:to>
    <xdr:cxnSp macro="">
      <xdr:nvCxnSpPr>
        <xdr:cNvPr id="64" name="直線コネクタ 63"/>
        <xdr:cNvCxnSpPr/>
      </xdr:nvCxnSpPr>
      <xdr:spPr>
        <a:xfrm flipV="1">
          <a:off x="3987800" y="62717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149860</xdr:rowOff>
    </xdr:to>
    <xdr:cxnSp macro="">
      <xdr:nvCxnSpPr>
        <xdr:cNvPr id="67" name="直線コネクタ 66"/>
        <xdr:cNvCxnSpPr/>
      </xdr:nvCxnSpPr>
      <xdr:spPr>
        <a:xfrm flipV="1">
          <a:off x="3098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36</xdr:row>
      <xdr:rowOff>149860</xdr:rowOff>
    </xdr:to>
    <xdr:cxnSp macro="">
      <xdr:nvCxnSpPr>
        <xdr:cNvPr id="70" name="直線コネクタ 69"/>
        <xdr:cNvCxnSpPr/>
      </xdr:nvCxnSpPr>
      <xdr:spPr>
        <a:xfrm>
          <a:off x="2209800" y="6317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36</xdr:row>
      <xdr:rowOff>145288</xdr:rowOff>
    </xdr:to>
    <xdr:cxnSp macro="">
      <xdr:nvCxnSpPr>
        <xdr:cNvPr id="73" name="直線コネクタ 72"/>
        <xdr:cNvCxnSpPr/>
      </xdr:nvCxnSpPr>
      <xdr:spPr>
        <a:xfrm>
          <a:off x="1320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48768</xdr:rowOff>
    </xdr:from>
    <xdr:to>
      <xdr:col>24</xdr:col>
      <xdr:colOff>76200</xdr:colOff>
      <xdr:row>36</xdr:row>
      <xdr:rowOff>150368</xdr:rowOff>
    </xdr:to>
    <xdr:sp macro="" textlink="">
      <xdr:nvSpPr>
        <xdr:cNvPr id="83" name="楕円 82"/>
        <xdr:cNvSpPr/>
      </xdr:nvSpPr>
      <xdr:spPr>
        <a:xfrm>
          <a:off x="4775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65295</xdr:rowOff>
    </xdr:from>
    <xdr:ext cx="762000" cy="259045"/>
    <xdr:sp macro="" textlink="">
      <xdr:nvSpPr>
        <xdr:cNvPr id="84" name="人件費該当値テキスト"/>
        <xdr:cNvSpPr txBox="1"/>
      </xdr:nvSpPr>
      <xdr:spPr>
        <a:xfrm>
          <a:off x="4914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主な要因としては、ふるさと応援寄附金事務事業等に係る委託料の増が挙げられるが、今後も事務事業や民間委託の見直し等を検討し、物件費の節減に努める。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15</xdr:row>
      <xdr:rowOff>129721</xdr:rowOff>
    </xdr:to>
    <xdr:cxnSp macro="">
      <xdr:nvCxnSpPr>
        <xdr:cNvPr id="127" name="直線コネクタ 126"/>
        <xdr:cNvCxnSpPr/>
      </xdr:nvCxnSpPr>
      <xdr:spPr>
        <a:xfrm>
          <a:off x="15671800" y="26579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86179</xdr:rowOff>
    </xdr:from>
    <xdr:to>
      <xdr:col>78</xdr:col>
      <xdr:colOff>69850</xdr:colOff>
      <xdr:row>15</xdr:row>
      <xdr:rowOff>129721</xdr:rowOff>
    </xdr:to>
    <xdr:cxnSp macro="">
      <xdr:nvCxnSpPr>
        <xdr:cNvPr id="130" name="直線コネクタ 129"/>
        <xdr:cNvCxnSpPr/>
      </xdr:nvCxnSpPr>
      <xdr:spPr>
        <a:xfrm flipV="1">
          <a:off x="14782800" y="2657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116114</xdr:rowOff>
    </xdr:from>
    <xdr:to>
      <xdr:col>73</xdr:col>
      <xdr:colOff>180975</xdr:colOff>
      <xdr:row>15</xdr:row>
      <xdr:rowOff>129721</xdr:rowOff>
    </xdr:to>
    <xdr:cxnSp macro="">
      <xdr:nvCxnSpPr>
        <xdr:cNvPr id="133" name="直線コネクタ 132"/>
        <xdr:cNvCxnSpPr/>
      </xdr:nvCxnSpPr>
      <xdr:spPr>
        <a:xfrm>
          <a:off x="13893800" y="25164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116114</xdr:rowOff>
    </xdr:from>
    <xdr:to>
      <xdr:col>69</xdr:col>
      <xdr:colOff>92075</xdr:colOff>
      <xdr:row>14</xdr:row>
      <xdr:rowOff>116114</xdr:rowOff>
    </xdr:to>
    <xdr:cxnSp macro="">
      <xdr:nvCxnSpPr>
        <xdr:cNvPr id="136" name="直線コネクタ 135"/>
        <xdr:cNvCxnSpPr/>
      </xdr:nvCxnSpPr>
      <xdr:spPr>
        <a:xfrm>
          <a:off x="13004800" y="2516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0" name="テキスト ボックス 139"/>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6" name="楕円 145"/>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7" name="物件費該当値テキスト"/>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48" name="楕円 147"/>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49" name="テキスト ボックス 148"/>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78921</xdr:rowOff>
    </xdr:from>
    <xdr:to>
      <xdr:col>74</xdr:col>
      <xdr:colOff>31750</xdr:colOff>
      <xdr:row>16</xdr:row>
      <xdr:rowOff>9071</xdr:rowOff>
    </xdr:to>
    <xdr:sp macro="" textlink="">
      <xdr:nvSpPr>
        <xdr:cNvPr id="150" name="楕円 149"/>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19248</xdr:rowOff>
    </xdr:from>
    <xdr:ext cx="762000" cy="259045"/>
    <xdr:sp macro="" textlink="">
      <xdr:nvSpPr>
        <xdr:cNvPr id="151" name="テキスト ボックス 150"/>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65314</xdr:rowOff>
    </xdr:from>
    <xdr:to>
      <xdr:col>69</xdr:col>
      <xdr:colOff>142875</xdr:colOff>
      <xdr:row>14</xdr:row>
      <xdr:rowOff>166914</xdr:rowOff>
    </xdr:to>
    <xdr:sp macro="" textlink="">
      <xdr:nvSpPr>
        <xdr:cNvPr id="152" name="楕円 151"/>
        <xdr:cNvSpPr/>
      </xdr:nvSpPr>
      <xdr:spPr>
        <a:xfrm>
          <a:off x="13843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5641</xdr:rowOff>
    </xdr:from>
    <xdr:ext cx="762000" cy="259045"/>
    <xdr:sp macro="" textlink="">
      <xdr:nvSpPr>
        <xdr:cNvPr id="153" name="テキスト ボックス 152"/>
        <xdr:cNvSpPr txBox="1"/>
      </xdr:nvSpPr>
      <xdr:spPr>
        <a:xfrm>
          <a:off x="13512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54" name="楕円 153"/>
        <xdr:cNvSpPr/>
      </xdr:nvSpPr>
      <xdr:spPr>
        <a:xfrm>
          <a:off x="12954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55" name="テキスト ボックス 154"/>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主な要因は、生活保護扶助費や私立型保育園施設型給付費等の減が挙げられる。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12700</xdr:rowOff>
    </xdr:to>
    <xdr:cxnSp macro="">
      <xdr:nvCxnSpPr>
        <xdr:cNvPr id="190" name="直線コネクタ 189"/>
        <xdr:cNvCxnSpPr/>
      </xdr:nvCxnSpPr>
      <xdr:spPr>
        <a:xfrm flipV="1">
          <a:off x="3987800" y="95921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56</xdr:row>
      <xdr:rowOff>12700</xdr:rowOff>
    </xdr:to>
    <xdr:cxnSp macro="">
      <xdr:nvCxnSpPr>
        <xdr:cNvPr id="193" name="直線コネクタ 192"/>
        <xdr:cNvCxnSpPr/>
      </xdr:nvCxnSpPr>
      <xdr:spPr>
        <a:xfrm>
          <a:off x="3098800" y="9570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140607</xdr:rowOff>
    </xdr:to>
    <xdr:cxnSp macro="">
      <xdr:nvCxnSpPr>
        <xdr:cNvPr id="196" name="直線コネクタ 195"/>
        <xdr:cNvCxnSpPr/>
      </xdr:nvCxnSpPr>
      <xdr:spPr>
        <a:xfrm>
          <a:off x="2209800" y="9515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86178</xdr:rowOff>
    </xdr:to>
    <xdr:cxnSp macro="">
      <xdr:nvCxnSpPr>
        <xdr:cNvPr id="199" name="直線コネクタ 198"/>
        <xdr:cNvCxnSpPr/>
      </xdr:nvCxnSpPr>
      <xdr:spPr>
        <a:xfrm>
          <a:off x="1320800" y="950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1" name="テキスト ボックス 200"/>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3" name="テキスト ボックス 202"/>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09" name="楕円 208"/>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10" name="扶助費該当値テキスト"/>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13" name="楕円 212"/>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4" name="テキスト ボックス 213"/>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5" name="楕円 214"/>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6" name="テキスト ボックス 215"/>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7" name="楕円 216"/>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18" name="テキスト ボックス 217"/>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主な要因は、国民健康保険特別会計への繰出金の減額等であるが、今後もその他の特別会計の運営において、経費の削減と合理化を図り財政健全化に努める。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105773</xdr:rowOff>
    </xdr:from>
    <xdr:to>
      <xdr:col>82</xdr:col>
      <xdr:colOff>107950</xdr:colOff>
      <xdr:row>55</xdr:row>
      <xdr:rowOff>112304</xdr:rowOff>
    </xdr:to>
    <xdr:cxnSp macro="">
      <xdr:nvCxnSpPr>
        <xdr:cNvPr id="253" name="直線コネクタ 252"/>
        <xdr:cNvCxnSpPr/>
      </xdr:nvCxnSpPr>
      <xdr:spPr>
        <a:xfrm flipV="1">
          <a:off x="15671800" y="953552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112304</xdr:rowOff>
    </xdr:from>
    <xdr:to>
      <xdr:col>78</xdr:col>
      <xdr:colOff>69850</xdr:colOff>
      <xdr:row>55</xdr:row>
      <xdr:rowOff>164556</xdr:rowOff>
    </xdr:to>
    <xdr:cxnSp macro="">
      <xdr:nvCxnSpPr>
        <xdr:cNvPr id="256" name="直線コネクタ 255"/>
        <xdr:cNvCxnSpPr/>
      </xdr:nvCxnSpPr>
      <xdr:spPr>
        <a:xfrm flipV="1">
          <a:off x="14782800" y="9542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144962</xdr:rowOff>
    </xdr:from>
    <xdr:to>
      <xdr:col>73</xdr:col>
      <xdr:colOff>180975</xdr:colOff>
      <xdr:row>55</xdr:row>
      <xdr:rowOff>164556</xdr:rowOff>
    </xdr:to>
    <xdr:cxnSp macro="">
      <xdr:nvCxnSpPr>
        <xdr:cNvPr id="259" name="直線コネクタ 258"/>
        <xdr:cNvCxnSpPr/>
      </xdr:nvCxnSpPr>
      <xdr:spPr>
        <a:xfrm>
          <a:off x="13893800" y="95747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112304</xdr:rowOff>
    </xdr:from>
    <xdr:to>
      <xdr:col>69</xdr:col>
      <xdr:colOff>92075</xdr:colOff>
      <xdr:row>55</xdr:row>
      <xdr:rowOff>144962</xdr:rowOff>
    </xdr:to>
    <xdr:cxnSp macro="">
      <xdr:nvCxnSpPr>
        <xdr:cNvPr id="262" name="直線コネクタ 261"/>
        <xdr:cNvCxnSpPr/>
      </xdr:nvCxnSpPr>
      <xdr:spPr>
        <a:xfrm>
          <a:off x="13004800" y="95420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54973</xdr:rowOff>
    </xdr:from>
    <xdr:to>
      <xdr:col>82</xdr:col>
      <xdr:colOff>158750</xdr:colOff>
      <xdr:row>55</xdr:row>
      <xdr:rowOff>156573</xdr:rowOff>
    </xdr:to>
    <xdr:sp macro="" textlink="">
      <xdr:nvSpPr>
        <xdr:cNvPr id="272" name="楕円 271"/>
        <xdr:cNvSpPr/>
      </xdr:nvSpPr>
      <xdr:spPr>
        <a:xfrm>
          <a:off x="164592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71500</xdr:rowOff>
    </xdr:from>
    <xdr:ext cx="762000" cy="259045"/>
    <xdr:sp macro="" textlink="">
      <xdr:nvSpPr>
        <xdr:cNvPr id="273" name="その他該当値テキスト"/>
        <xdr:cNvSpPr txBox="1"/>
      </xdr:nvSpPr>
      <xdr:spPr>
        <a:xfrm>
          <a:off x="16598900" y="932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61504</xdr:rowOff>
    </xdr:from>
    <xdr:to>
      <xdr:col>78</xdr:col>
      <xdr:colOff>120650</xdr:colOff>
      <xdr:row>55</xdr:row>
      <xdr:rowOff>163104</xdr:rowOff>
    </xdr:to>
    <xdr:sp macro="" textlink="">
      <xdr:nvSpPr>
        <xdr:cNvPr id="274" name="楕円 273"/>
        <xdr:cNvSpPr/>
      </xdr:nvSpPr>
      <xdr:spPr>
        <a:xfrm>
          <a:off x="15621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1831</xdr:rowOff>
    </xdr:from>
    <xdr:ext cx="736600" cy="259045"/>
    <xdr:sp macro="" textlink="">
      <xdr:nvSpPr>
        <xdr:cNvPr id="275" name="テキスト ボックス 274"/>
        <xdr:cNvSpPr txBox="1"/>
      </xdr:nvSpPr>
      <xdr:spPr>
        <a:xfrm>
          <a:off x="15290800" y="926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113756</xdr:rowOff>
    </xdr:from>
    <xdr:to>
      <xdr:col>74</xdr:col>
      <xdr:colOff>31750</xdr:colOff>
      <xdr:row>56</xdr:row>
      <xdr:rowOff>43906</xdr:rowOff>
    </xdr:to>
    <xdr:sp macro="" textlink="">
      <xdr:nvSpPr>
        <xdr:cNvPr id="276" name="楕円 275"/>
        <xdr:cNvSpPr/>
      </xdr:nvSpPr>
      <xdr:spPr>
        <a:xfrm>
          <a:off x="14732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54083</xdr:rowOff>
    </xdr:from>
    <xdr:ext cx="762000" cy="259045"/>
    <xdr:sp macro="" textlink="">
      <xdr:nvSpPr>
        <xdr:cNvPr id="277" name="テキスト ボックス 276"/>
        <xdr:cNvSpPr txBox="1"/>
      </xdr:nvSpPr>
      <xdr:spPr>
        <a:xfrm>
          <a:off x="14401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94162</xdr:rowOff>
    </xdr:from>
    <xdr:to>
      <xdr:col>69</xdr:col>
      <xdr:colOff>142875</xdr:colOff>
      <xdr:row>56</xdr:row>
      <xdr:rowOff>24312</xdr:rowOff>
    </xdr:to>
    <xdr:sp macro="" textlink="">
      <xdr:nvSpPr>
        <xdr:cNvPr id="278" name="楕円 277"/>
        <xdr:cNvSpPr/>
      </xdr:nvSpPr>
      <xdr:spPr>
        <a:xfrm>
          <a:off x="13843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34489</xdr:rowOff>
    </xdr:from>
    <xdr:ext cx="762000" cy="259045"/>
    <xdr:sp macro="" textlink="">
      <xdr:nvSpPr>
        <xdr:cNvPr id="279" name="テキスト ボックス 278"/>
        <xdr:cNvSpPr txBox="1"/>
      </xdr:nvSpPr>
      <xdr:spPr>
        <a:xfrm>
          <a:off x="13512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61504</xdr:rowOff>
    </xdr:from>
    <xdr:to>
      <xdr:col>65</xdr:col>
      <xdr:colOff>53975</xdr:colOff>
      <xdr:row>55</xdr:row>
      <xdr:rowOff>163104</xdr:rowOff>
    </xdr:to>
    <xdr:sp macro="" textlink="">
      <xdr:nvSpPr>
        <xdr:cNvPr id="280" name="楕円 279"/>
        <xdr:cNvSpPr/>
      </xdr:nvSpPr>
      <xdr:spPr>
        <a:xfrm>
          <a:off x="12954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1831</xdr:rowOff>
    </xdr:from>
    <xdr:ext cx="762000" cy="259045"/>
    <xdr:sp macro="" textlink="">
      <xdr:nvSpPr>
        <xdr:cNvPr id="281" name="テキスト ボックス 280"/>
        <xdr:cNvSpPr txBox="1"/>
      </xdr:nvSpPr>
      <xdr:spPr>
        <a:xfrm>
          <a:off x="12623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主な要因は、天草広域連合消防費負担金（常備消防費）の減等が挙げられる。　</a:t>
          </a:r>
        </a:p>
        <a:p>
          <a:r>
            <a:rPr kumimoji="1" lang="ja-JP" altLang="en-US" sz="1300">
              <a:latin typeface="ＭＳ Ｐゴシック" panose="020B0600070205080204" pitchFamily="50" charset="-128"/>
              <a:ea typeface="ＭＳ Ｐゴシック" panose="020B0600070205080204" pitchFamily="50" charset="-128"/>
            </a:rPr>
            <a:t>　今後は、補助金の見直しを進めるとともに、公営企業（水道、病院、下水道事業等）の経営健全化による独立採算制を推進することで、補助費等の抑制に努める。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30988</xdr:rowOff>
    </xdr:to>
    <xdr:cxnSp macro="">
      <xdr:nvCxnSpPr>
        <xdr:cNvPr id="311" name="直線コネクタ 310"/>
        <xdr:cNvCxnSpPr/>
      </xdr:nvCxnSpPr>
      <xdr:spPr>
        <a:xfrm flipV="1">
          <a:off x="15671800" y="65186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30988</xdr:rowOff>
    </xdr:to>
    <xdr:cxnSp macro="">
      <xdr:nvCxnSpPr>
        <xdr:cNvPr id="314" name="直線コネクタ 313"/>
        <xdr:cNvCxnSpPr/>
      </xdr:nvCxnSpPr>
      <xdr:spPr>
        <a:xfrm>
          <a:off x="14782800" y="65278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38</xdr:row>
      <xdr:rowOff>12700</xdr:rowOff>
    </xdr:to>
    <xdr:cxnSp macro="">
      <xdr:nvCxnSpPr>
        <xdr:cNvPr id="317" name="直線コネクタ 316"/>
        <xdr:cNvCxnSpPr/>
      </xdr:nvCxnSpPr>
      <xdr:spPr>
        <a:xfrm>
          <a:off x="13893800" y="629005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37</xdr:row>
      <xdr:rowOff>110998</xdr:rowOff>
    </xdr:to>
    <xdr:cxnSp macro="">
      <xdr:nvCxnSpPr>
        <xdr:cNvPr id="320" name="直線コネクタ 319"/>
        <xdr:cNvCxnSpPr/>
      </xdr:nvCxnSpPr>
      <xdr:spPr>
        <a:xfrm flipV="1">
          <a:off x="13004800" y="629005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30" name="楕円 329"/>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31" name="補助費等該当値テキスト"/>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32" name="楕円 331"/>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33" name="テキスト ボックス 332"/>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4" name="楕円 333"/>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5" name="テキスト ボックス 334"/>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6" name="楕円 335"/>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37" name="テキスト ボックス 336"/>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8" name="楕円 337"/>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9" name="テキスト ボックス 338"/>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合併特例債（</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億円）の元金償還開始等により、元利償還金が増加したことが挙げられる。</a:t>
          </a:r>
        </a:p>
        <a:p>
          <a:r>
            <a:rPr kumimoji="1" lang="ja-JP" altLang="en-US" sz="1300">
              <a:latin typeface="ＭＳ Ｐゴシック" panose="020B0600070205080204" pitchFamily="50" charset="-128"/>
              <a:ea typeface="ＭＳ Ｐゴシック" panose="020B0600070205080204" pitchFamily="50" charset="-128"/>
            </a:rPr>
            <a:t>　合併特例債の発行期限を見据えた集中的かつ効果的な投資による地方債の増加により、元利償還金は横ばいで推移することが見込まれる。</a:t>
          </a:r>
        </a:p>
        <a:p>
          <a:r>
            <a:rPr kumimoji="1" lang="ja-JP" altLang="en-US" sz="1300">
              <a:latin typeface="ＭＳ Ｐゴシック" panose="020B0600070205080204" pitchFamily="50" charset="-128"/>
              <a:ea typeface="ＭＳ Ｐゴシック" panose="020B0600070205080204" pitchFamily="50" charset="-128"/>
            </a:rPr>
            <a:t>　その後は、地方債の発行を抑え、公債費の減少に努める。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90805</xdr:rowOff>
    </xdr:from>
    <xdr:to>
      <xdr:col>24</xdr:col>
      <xdr:colOff>25400</xdr:colOff>
      <xdr:row>75</xdr:row>
      <xdr:rowOff>102235</xdr:rowOff>
    </xdr:to>
    <xdr:cxnSp macro="">
      <xdr:nvCxnSpPr>
        <xdr:cNvPr id="371" name="直線コネクタ 370"/>
        <xdr:cNvCxnSpPr/>
      </xdr:nvCxnSpPr>
      <xdr:spPr>
        <a:xfrm>
          <a:off x="3987800" y="1294955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90805</xdr:rowOff>
    </xdr:from>
    <xdr:to>
      <xdr:col>19</xdr:col>
      <xdr:colOff>187325</xdr:colOff>
      <xdr:row>75</xdr:row>
      <xdr:rowOff>96520</xdr:rowOff>
    </xdr:to>
    <xdr:cxnSp macro="">
      <xdr:nvCxnSpPr>
        <xdr:cNvPr id="374" name="直線コネクタ 373"/>
        <xdr:cNvCxnSpPr/>
      </xdr:nvCxnSpPr>
      <xdr:spPr>
        <a:xfrm flipV="1">
          <a:off x="3098800" y="129495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96520</xdr:rowOff>
    </xdr:to>
    <xdr:cxnSp macro="">
      <xdr:nvCxnSpPr>
        <xdr:cNvPr id="377" name="直線コネクタ 376"/>
        <xdr:cNvCxnSpPr/>
      </xdr:nvCxnSpPr>
      <xdr:spPr>
        <a:xfrm>
          <a:off x="2209800" y="12955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96520</xdr:rowOff>
    </xdr:from>
    <xdr:to>
      <xdr:col>11</xdr:col>
      <xdr:colOff>9525</xdr:colOff>
      <xdr:row>75</xdr:row>
      <xdr:rowOff>113665</xdr:rowOff>
    </xdr:to>
    <xdr:cxnSp macro="">
      <xdr:nvCxnSpPr>
        <xdr:cNvPr id="380" name="直線コネクタ 379"/>
        <xdr:cNvCxnSpPr/>
      </xdr:nvCxnSpPr>
      <xdr:spPr>
        <a:xfrm flipV="1">
          <a:off x="1320800" y="129552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51435</xdr:rowOff>
    </xdr:from>
    <xdr:to>
      <xdr:col>24</xdr:col>
      <xdr:colOff>76200</xdr:colOff>
      <xdr:row>75</xdr:row>
      <xdr:rowOff>153036</xdr:rowOff>
    </xdr:to>
    <xdr:sp macro="" textlink="">
      <xdr:nvSpPr>
        <xdr:cNvPr id="390" name="楕円 389"/>
        <xdr:cNvSpPr/>
      </xdr:nvSpPr>
      <xdr:spPr>
        <a:xfrm>
          <a:off x="4775200" y="12910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23512</xdr:rowOff>
    </xdr:from>
    <xdr:ext cx="762000" cy="259045"/>
    <xdr:sp macro="" textlink="">
      <xdr:nvSpPr>
        <xdr:cNvPr id="391" name="公債費該当値テキスト"/>
        <xdr:cNvSpPr txBox="1"/>
      </xdr:nvSpPr>
      <xdr:spPr>
        <a:xfrm>
          <a:off x="4914900" y="128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40005</xdr:rowOff>
    </xdr:from>
    <xdr:to>
      <xdr:col>20</xdr:col>
      <xdr:colOff>38100</xdr:colOff>
      <xdr:row>75</xdr:row>
      <xdr:rowOff>141605</xdr:rowOff>
    </xdr:to>
    <xdr:sp macro="" textlink="">
      <xdr:nvSpPr>
        <xdr:cNvPr id="392" name="楕円 391"/>
        <xdr:cNvSpPr/>
      </xdr:nvSpPr>
      <xdr:spPr>
        <a:xfrm>
          <a:off x="3937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126382</xdr:rowOff>
    </xdr:from>
    <xdr:ext cx="736600" cy="259045"/>
    <xdr:sp macro="" textlink="">
      <xdr:nvSpPr>
        <xdr:cNvPr id="393" name="テキスト ボックス 392"/>
        <xdr:cNvSpPr txBox="1"/>
      </xdr:nvSpPr>
      <xdr:spPr>
        <a:xfrm>
          <a:off x="3606800" y="1298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45720</xdr:rowOff>
    </xdr:from>
    <xdr:to>
      <xdr:col>15</xdr:col>
      <xdr:colOff>149225</xdr:colOff>
      <xdr:row>75</xdr:row>
      <xdr:rowOff>147320</xdr:rowOff>
    </xdr:to>
    <xdr:sp macro="" textlink="">
      <xdr:nvSpPr>
        <xdr:cNvPr id="394" name="楕円 393"/>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132097</xdr:rowOff>
    </xdr:from>
    <xdr:ext cx="762000" cy="259045"/>
    <xdr:sp macro="" textlink="">
      <xdr:nvSpPr>
        <xdr:cNvPr id="395" name="テキスト ボックス 394"/>
        <xdr:cNvSpPr txBox="1"/>
      </xdr:nvSpPr>
      <xdr:spPr>
        <a:xfrm>
          <a:off x="2717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45720</xdr:rowOff>
    </xdr:from>
    <xdr:to>
      <xdr:col>11</xdr:col>
      <xdr:colOff>60325</xdr:colOff>
      <xdr:row>75</xdr:row>
      <xdr:rowOff>147320</xdr:rowOff>
    </xdr:to>
    <xdr:sp macro="" textlink="">
      <xdr:nvSpPr>
        <xdr:cNvPr id="396" name="楕円 395"/>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132097</xdr:rowOff>
    </xdr:from>
    <xdr:ext cx="762000" cy="259045"/>
    <xdr:sp macro="" textlink="">
      <xdr:nvSpPr>
        <xdr:cNvPr id="397" name="テキスト ボックス 396"/>
        <xdr:cNvSpPr txBox="1"/>
      </xdr:nvSpPr>
      <xdr:spPr>
        <a:xfrm>
          <a:off x="1828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62865</xdr:rowOff>
    </xdr:from>
    <xdr:to>
      <xdr:col>6</xdr:col>
      <xdr:colOff>171450</xdr:colOff>
      <xdr:row>75</xdr:row>
      <xdr:rowOff>164464</xdr:rowOff>
    </xdr:to>
    <xdr:sp macro="" textlink="">
      <xdr:nvSpPr>
        <xdr:cNvPr id="398" name="楕円 397"/>
        <xdr:cNvSpPr/>
      </xdr:nvSpPr>
      <xdr:spPr>
        <a:xfrm>
          <a:off x="1270000" y="12921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149241</xdr:rowOff>
    </xdr:from>
    <xdr:ext cx="762000" cy="259045"/>
    <xdr:sp macro="" textlink="">
      <xdr:nvSpPr>
        <xdr:cNvPr id="399" name="テキスト ボックス 398"/>
        <xdr:cNvSpPr txBox="1"/>
      </xdr:nvSpPr>
      <xdr:spPr>
        <a:xfrm>
          <a:off x="939800" y="130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71.1%</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公債費以外で経常経費を比較すると、補助費等については類似団体平均を大きく上回っているため、平成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年度は補助金等交付の実態調査を行い、補助金の効果、必要性を検証したところであり、今後も引き続き補助金の適正化を図っていきながら、抑制に努める。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77</xdr:row>
      <xdr:rowOff>153670</xdr:rowOff>
    </xdr:to>
    <xdr:cxnSp macro="">
      <xdr:nvCxnSpPr>
        <xdr:cNvPr id="432" name="直線コネクタ 431"/>
        <xdr:cNvCxnSpPr/>
      </xdr:nvCxnSpPr>
      <xdr:spPr>
        <a:xfrm flipV="1">
          <a:off x="15671800" y="133134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3" name="公債費以外平均値テキスト"/>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153670</xdr:rowOff>
    </xdr:from>
    <xdr:to>
      <xdr:col>78</xdr:col>
      <xdr:colOff>69850</xdr:colOff>
      <xdr:row>78</xdr:row>
      <xdr:rowOff>16511</xdr:rowOff>
    </xdr:to>
    <xdr:cxnSp macro="">
      <xdr:nvCxnSpPr>
        <xdr:cNvPr id="435" name="直線コネクタ 434"/>
        <xdr:cNvCxnSpPr/>
      </xdr:nvCxnSpPr>
      <xdr:spPr>
        <a:xfrm flipV="1">
          <a:off x="14782800" y="133553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62230</xdr:rowOff>
    </xdr:from>
    <xdr:to>
      <xdr:col>73</xdr:col>
      <xdr:colOff>180975</xdr:colOff>
      <xdr:row>78</xdr:row>
      <xdr:rowOff>16511</xdr:rowOff>
    </xdr:to>
    <xdr:cxnSp macro="">
      <xdr:nvCxnSpPr>
        <xdr:cNvPr id="438" name="直線コネクタ 437"/>
        <xdr:cNvCxnSpPr/>
      </xdr:nvCxnSpPr>
      <xdr:spPr>
        <a:xfrm>
          <a:off x="13893800" y="13092430"/>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62230</xdr:rowOff>
    </xdr:from>
    <xdr:to>
      <xdr:col>69</xdr:col>
      <xdr:colOff>92075</xdr:colOff>
      <xdr:row>76</xdr:row>
      <xdr:rowOff>165100</xdr:rowOff>
    </xdr:to>
    <xdr:cxnSp macro="">
      <xdr:nvCxnSpPr>
        <xdr:cNvPr id="441" name="直線コネクタ 440"/>
        <xdr:cNvCxnSpPr/>
      </xdr:nvCxnSpPr>
      <xdr:spPr>
        <a:xfrm flipV="1">
          <a:off x="13004800" y="130924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60961</xdr:rowOff>
    </xdr:from>
    <xdr:to>
      <xdr:col>82</xdr:col>
      <xdr:colOff>158750</xdr:colOff>
      <xdr:row>77</xdr:row>
      <xdr:rowOff>162561</xdr:rowOff>
    </xdr:to>
    <xdr:sp macro="" textlink="">
      <xdr:nvSpPr>
        <xdr:cNvPr id="451" name="楕円 450"/>
        <xdr:cNvSpPr/>
      </xdr:nvSpPr>
      <xdr:spPr>
        <a:xfrm>
          <a:off x="16459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77488</xdr:rowOff>
    </xdr:from>
    <xdr:ext cx="762000" cy="259045"/>
    <xdr:sp macro="" textlink="">
      <xdr:nvSpPr>
        <xdr:cNvPr id="452" name="公債費以外該当値テキスト"/>
        <xdr:cNvSpPr txBox="1"/>
      </xdr:nvSpPr>
      <xdr:spPr>
        <a:xfrm>
          <a:off x="165989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102870</xdr:rowOff>
    </xdr:from>
    <xdr:to>
      <xdr:col>78</xdr:col>
      <xdr:colOff>120650</xdr:colOff>
      <xdr:row>78</xdr:row>
      <xdr:rowOff>33020</xdr:rowOff>
    </xdr:to>
    <xdr:sp macro="" textlink="">
      <xdr:nvSpPr>
        <xdr:cNvPr id="453" name="楕円 452"/>
        <xdr:cNvSpPr/>
      </xdr:nvSpPr>
      <xdr:spPr>
        <a:xfrm>
          <a:off x="15621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43197</xdr:rowOff>
    </xdr:from>
    <xdr:ext cx="736600" cy="259045"/>
    <xdr:sp macro="" textlink="">
      <xdr:nvSpPr>
        <xdr:cNvPr id="454" name="テキスト ボックス 453"/>
        <xdr:cNvSpPr txBox="1"/>
      </xdr:nvSpPr>
      <xdr:spPr>
        <a:xfrm>
          <a:off x="15290800" y="1307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137161</xdr:rowOff>
    </xdr:from>
    <xdr:to>
      <xdr:col>74</xdr:col>
      <xdr:colOff>31750</xdr:colOff>
      <xdr:row>78</xdr:row>
      <xdr:rowOff>67311</xdr:rowOff>
    </xdr:to>
    <xdr:sp macro="" textlink="">
      <xdr:nvSpPr>
        <xdr:cNvPr id="455" name="楕円 454"/>
        <xdr:cNvSpPr/>
      </xdr:nvSpPr>
      <xdr:spPr>
        <a:xfrm>
          <a:off x="14732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52088</xdr:rowOff>
    </xdr:from>
    <xdr:ext cx="762000" cy="259045"/>
    <xdr:sp macro="" textlink="">
      <xdr:nvSpPr>
        <xdr:cNvPr id="456" name="テキスト ボックス 455"/>
        <xdr:cNvSpPr txBox="1"/>
      </xdr:nvSpPr>
      <xdr:spPr>
        <a:xfrm>
          <a:off x="14401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xdr:rowOff>
    </xdr:from>
    <xdr:to>
      <xdr:col>69</xdr:col>
      <xdr:colOff>142875</xdr:colOff>
      <xdr:row>76</xdr:row>
      <xdr:rowOff>113030</xdr:rowOff>
    </xdr:to>
    <xdr:sp macro="" textlink="">
      <xdr:nvSpPr>
        <xdr:cNvPr id="457" name="楕円 456"/>
        <xdr:cNvSpPr/>
      </xdr:nvSpPr>
      <xdr:spPr>
        <a:xfrm>
          <a:off x="13843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123207</xdr:rowOff>
    </xdr:from>
    <xdr:ext cx="762000" cy="259045"/>
    <xdr:sp macro="" textlink="">
      <xdr:nvSpPr>
        <xdr:cNvPr id="458" name="テキスト ボックス 457"/>
        <xdr:cNvSpPr txBox="1"/>
      </xdr:nvSpPr>
      <xdr:spPr>
        <a:xfrm>
          <a:off x="13512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9" name="楕円 458"/>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60" name="テキスト ボックス 459"/>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83287</xdr:rowOff>
    </xdr:from>
    <xdr:to>
      <xdr:col>29</xdr:col>
      <xdr:colOff>127000</xdr:colOff>
      <xdr:row>16</xdr:row>
      <xdr:rowOff>86093</xdr:rowOff>
    </xdr:to>
    <xdr:cxnSp macro="">
      <xdr:nvCxnSpPr>
        <xdr:cNvPr id="50" name="直線コネクタ 49"/>
        <xdr:cNvCxnSpPr/>
      </xdr:nvCxnSpPr>
      <xdr:spPr bwMode="auto">
        <a:xfrm>
          <a:off x="5003800" y="2874112"/>
          <a:ext cx="647700" cy="2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83287</xdr:rowOff>
    </xdr:from>
    <xdr:to>
      <xdr:col>26</xdr:col>
      <xdr:colOff>50800</xdr:colOff>
      <xdr:row>16</xdr:row>
      <xdr:rowOff>98577</xdr:rowOff>
    </xdr:to>
    <xdr:cxnSp macro="">
      <xdr:nvCxnSpPr>
        <xdr:cNvPr id="53" name="直線コネクタ 52"/>
        <xdr:cNvCxnSpPr/>
      </xdr:nvCxnSpPr>
      <xdr:spPr bwMode="auto">
        <a:xfrm flipV="1">
          <a:off x="4305300" y="2874112"/>
          <a:ext cx="698500" cy="15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96774</xdr:rowOff>
    </xdr:from>
    <xdr:to>
      <xdr:col>22</xdr:col>
      <xdr:colOff>114300</xdr:colOff>
      <xdr:row>16</xdr:row>
      <xdr:rowOff>98577</xdr:rowOff>
    </xdr:to>
    <xdr:cxnSp macro="">
      <xdr:nvCxnSpPr>
        <xdr:cNvPr id="56" name="直線コネクタ 55"/>
        <xdr:cNvCxnSpPr/>
      </xdr:nvCxnSpPr>
      <xdr:spPr bwMode="auto">
        <a:xfrm>
          <a:off x="3606800" y="2887599"/>
          <a:ext cx="698500" cy="1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96774</xdr:rowOff>
    </xdr:from>
    <xdr:to>
      <xdr:col>18</xdr:col>
      <xdr:colOff>177800</xdr:colOff>
      <xdr:row>16</xdr:row>
      <xdr:rowOff>127457</xdr:rowOff>
    </xdr:to>
    <xdr:cxnSp macro="">
      <xdr:nvCxnSpPr>
        <xdr:cNvPr id="59" name="直線コネクタ 58"/>
        <xdr:cNvCxnSpPr/>
      </xdr:nvCxnSpPr>
      <xdr:spPr bwMode="auto">
        <a:xfrm flipV="1">
          <a:off x="2908300" y="2887599"/>
          <a:ext cx="698500" cy="30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35293</xdr:rowOff>
    </xdr:from>
    <xdr:to>
      <xdr:col>29</xdr:col>
      <xdr:colOff>177800</xdr:colOff>
      <xdr:row>16</xdr:row>
      <xdr:rowOff>136893</xdr:rowOff>
    </xdr:to>
    <xdr:sp macro="" textlink="">
      <xdr:nvSpPr>
        <xdr:cNvPr id="69" name="楕円 68"/>
        <xdr:cNvSpPr/>
      </xdr:nvSpPr>
      <xdr:spPr bwMode="auto">
        <a:xfrm>
          <a:off x="5600700" y="2826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51820</xdr:rowOff>
    </xdr:from>
    <xdr:ext cx="762000" cy="259045"/>
    <xdr:sp macro="" textlink="">
      <xdr:nvSpPr>
        <xdr:cNvPr id="70" name="人口1人当たり決算額の推移該当値テキスト130"/>
        <xdr:cNvSpPr txBox="1"/>
      </xdr:nvSpPr>
      <xdr:spPr>
        <a:xfrm>
          <a:off x="5740400" y="26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32487</xdr:rowOff>
    </xdr:from>
    <xdr:to>
      <xdr:col>26</xdr:col>
      <xdr:colOff>101600</xdr:colOff>
      <xdr:row>16</xdr:row>
      <xdr:rowOff>134087</xdr:rowOff>
    </xdr:to>
    <xdr:sp macro="" textlink="">
      <xdr:nvSpPr>
        <xdr:cNvPr id="71" name="楕円 70"/>
        <xdr:cNvSpPr/>
      </xdr:nvSpPr>
      <xdr:spPr bwMode="auto">
        <a:xfrm>
          <a:off x="4953000" y="282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144264</xdr:rowOff>
    </xdr:from>
    <xdr:ext cx="736600" cy="259045"/>
    <xdr:sp macro="" textlink="">
      <xdr:nvSpPr>
        <xdr:cNvPr id="72" name="テキスト ボックス 71"/>
        <xdr:cNvSpPr txBox="1"/>
      </xdr:nvSpPr>
      <xdr:spPr>
        <a:xfrm>
          <a:off x="4622800" y="2592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47777</xdr:rowOff>
    </xdr:from>
    <xdr:to>
      <xdr:col>22</xdr:col>
      <xdr:colOff>165100</xdr:colOff>
      <xdr:row>16</xdr:row>
      <xdr:rowOff>149377</xdr:rowOff>
    </xdr:to>
    <xdr:sp macro="" textlink="">
      <xdr:nvSpPr>
        <xdr:cNvPr id="73" name="楕円 72"/>
        <xdr:cNvSpPr/>
      </xdr:nvSpPr>
      <xdr:spPr bwMode="auto">
        <a:xfrm>
          <a:off x="4254500" y="283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159554</xdr:rowOff>
    </xdr:from>
    <xdr:ext cx="762000" cy="259045"/>
    <xdr:sp macro="" textlink="">
      <xdr:nvSpPr>
        <xdr:cNvPr id="74" name="テキスト ボックス 73"/>
        <xdr:cNvSpPr txBox="1"/>
      </xdr:nvSpPr>
      <xdr:spPr>
        <a:xfrm>
          <a:off x="3924300" y="260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45974</xdr:rowOff>
    </xdr:from>
    <xdr:to>
      <xdr:col>19</xdr:col>
      <xdr:colOff>38100</xdr:colOff>
      <xdr:row>16</xdr:row>
      <xdr:rowOff>147574</xdr:rowOff>
    </xdr:to>
    <xdr:sp macro="" textlink="">
      <xdr:nvSpPr>
        <xdr:cNvPr id="75" name="楕円 74"/>
        <xdr:cNvSpPr/>
      </xdr:nvSpPr>
      <xdr:spPr bwMode="auto">
        <a:xfrm>
          <a:off x="3556000" y="283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157751</xdr:rowOff>
    </xdr:from>
    <xdr:ext cx="762000" cy="259045"/>
    <xdr:sp macro="" textlink="">
      <xdr:nvSpPr>
        <xdr:cNvPr id="76" name="テキスト ボックス 75"/>
        <xdr:cNvSpPr txBox="1"/>
      </xdr:nvSpPr>
      <xdr:spPr>
        <a:xfrm>
          <a:off x="3225800" y="260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76657</xdr:rowOff>
    </xdr:from>
    <xdr:to>
      <xdr:col>15</xdr:col>
      <xdr:colOff>101600</xdr:colOff>
      <xdr:row>17</xdr:row>
      <xdr:rowOff>6807</xdr:rowOff>
    </xdr:to>
    <xdr:sp macro="" textlink="">
      <xdr:nvSpPr>
        <xdr:cNvPr id="77" name="楕円 76"/>
        <xdr:cNvSpPr/>
      </xdr:nvSpPr>
      <xdr:spPr bwMode="auto">
        <a:xfrm>
          <a:off x="2857500" y="286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16984</xdr:rowOff>
    </xdr:from>
    <xdr:ext cx="762000" cy="259045"/>
    <xdr:sp macro="" textlink="">
      <xdr:nvSpPr>
        <xdr:cNvPr id="78" name="テキスト ボックス 77"/>
        <xdr:cNvSpPr txBox="1"/>
      </xdr:nvSpPr>
      <xdr:spPr>
        <a:xfrm>
          <a:off x="2527300" y="263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290220</xdr:rowOff>
    </xdr:from>
    <xdr:to>
      <xdr:col>29</xdr:col>
      <xdr:colOff>127000</xdr:colOff>
      <xdr:row>37</xdr:row>
      <xdr:rowOff>293467</xdr:rowOff>
    </xdr:to>
    <xdr:cxnSp macro="">
      <xdr:nvCxnSpPr>
        <xdr:cNvPr id="112" name="直線コネクタ 111"/>
        <xdr:cNvCxnSpPr/>
      </xdr:nvCxnSpPr>
      <xdr:spPr bwMode="auto">
        <a:xfrm flipV="1">
          <a:off x="5003800" y="7414920"/>
          <a:ext cx="647700" cy="3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274998</xdr:rowOff>
    </xdr:from>
    <xdr:ext cx="762000" cy="259045"/>
    <xdr:sp macro="" textlink="">
      <xdr:nvSpPr>
        <xdr:cNvPr id="113" name="人口1人当たり決算額の推移平均値テキスト445"/>
        <xdr:cNvSpPr txBox="1"/>
      </xdr:nvSpPr>
      <xdr:spPr>
        <a:xfrm>
          <a:off x="5740400" y="739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293467</xdr:rowOff>
    </xdr:from>
    <xdr:to>
      <xdr:col>26</xdr:col>
      <xdr:colOff>50800</xdr:colOff>
      <xdr:row>37</xdr:row>
      <xdr:rowOff>299071</xdr:rowOff>
    </xdr:to>
    <xdr:cxnSp macro="">
      <xdr:nvCxnSpPr>
        <xdr:cNvPr id="115" name="直線コネクタ 114"/>
        <xdr:cNvCxnSpPr/>
      </xdr:nvCxnSpPr>
      <xdr:spPr bwMode="auto">
        <a:xfrm flipV="1">
          <a:off x="4305300" y="7418167"/>
          <a:ext cx="698500" cy="5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297531</xdr:rowOff>
    </xdr:from>
    <xdr:to>
      <xdr:col>22</xdr:col>
      <xdr:colOff>114300</xdr:colOff>
      <xdr:row>37</xdr:row>
      <xdr:rowOff>299071</xdr:rowOff>
    </xdr:to>
    <xdr:cxnSp macro="">
      <xdr:nvCxnSpPr>
        <xdr:cNvPr id="118" name="直線コネクタ 117"/>
        <xdr:cNvCxnSpPr/>
      </xdr:nvCxnSpPr>
      <xdr:spPr bwMode="auto">
        <a:xfrm>
          <a:off x="3606800" y="7422231"/>
          <a:ext cx="698500" cy="1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288510</xdr:rowOff>
    </xdr:from>
    <xdr:to>
      <xdr:col>18</xdr:col>
      <xdr:colOff>177800</xdr:colOff>
      <xdr:row>37</xdr:row>
      <xdr:rowOff>297531</xdr:rowOff>
    </xdr:to>
    <xdr:cxnSp macro="">
      <xdr:nvCxnSpPr>
        <xdr:cNvPr id="121" name="直線コネクタ 120"/>
        <xdr:cNvCxnSpPr/>
      </xdr:nvCxnSpPr>
      <xdr:spPr bwMode="auto">
        <a:xfrm>
          <a:off x="2908300" y="7413210"/>
          <a:ext cx="698500" cy="9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239420</xdr:rowOff>
    </xdr:from>
    <xdr:to>
      <xdr:col>29</xdr:col>
      <xdr:colOff>177800</xdr:colOff>
      <xdr:row>37</xdr:row>
      <xdr:rowOff>341020</xdr:rowOff>
    </xdr:to>
    <xdr:sp macro="" textlink="">
      <xdr:nvSpPr>
        <xdr:cNvPr id="131" name="楕円 130"/>
        <xdr:cNvSpPr/>
      </xdr:nvSpPr>
      <xdr:spPr bwMode="auto">
        <a:xfrm>
          <a:off x="5600700" y="7364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84497</xdr:rowOff>
    </xdr:from>
    <xdr:ext cx="762000" cy="259045"/>
    <xdr:sp macro="" textlink="">
      <xdr:nvSpPr>
        <xdr:cNvPr id="132" name="人口1人当たり決算額の推移該当値テキスト445"/>
        <xdr:cNvSpPr txBox="1"/>
      </xdr:nvSpPr>
      <xdr:spPr>
        <a:xfrm>
          <a:off x="5740400" y="720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242667</xdr:rowOff>
    </xdr:from>
    <xdr:to>
      <xdr:col>26</xdr:col>
      <xdr:colOff>101600</xdr:colOff>
      <xdr:row>38</xdr:row>
      <xdr:rowOff>1367</xdr:rowOff>
    </xdr:to>
    <xdr:sp macro="" textlink="">
      <xdr:nvSpPr>
        <xdr:cNvPr id="133" name="楕円 132"/>
        <xdr:cNvSpPr/>
      </xdr:nvSpPr>
      <xdr:spPr bwMode="auto">
        <a:xfrm>
          <a:off x="4953000" y="7367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11544</xdr:rowOff>
    </xdr:from>
    <xdr:ext cx="736600" cy="259045"/>
    <xdr:sp macro="" textlink="">
      <xdr:nvSpPr>
        <xdr:cNvPr id="134" name="テキスト ボックス 133"/>
        <xdr:cNvSpPr txBox="1"/>
      </xdr:nvSpPr>
      <xdr:spPr>
        <a:xfrm>
          <a:off x="4622800" y="7136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248271</xdr:rowOff>
    </xdr:from>
    <xdr:to>
      <xdr:col>22</xdr:col>
      <xdr:colOff>165100</xdr:colOff>
      <xdr:row>38</xdr:row>
      <xdr:rowOff>6971</xdr:rowOff>
    </xdr:to>
    <xdr:sp macro="" textlink="">
      <xdr:nvSpPr>
        <xdr:cNvPr id="135" name="楕円 134"/>
        <xdr:cNvSpPr/>
      </xdr:nvSpPr>
      <xdr:spPr bwMode="auto">
        <a:xfrm>
          <a:off x="4254500" y="7372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17148</xdr:rowOff>
    </xdr:from>
    <xdr:ext cx="762000" cy="259045"/>
    <xdr:sp macro="" textlink="">
      <xdr:nvSpPr>
        <xdr:cNvPr id="136" name="テキスト ボックス 135"/>
        <xdr:cNvSpPr txBox="1"/>
      </xdr:nvSpPr>
      <xdr:spPr>
        <a:xfrm>
          <a:off x="3924300" y="71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246731</xdr:rowOff>
    </xdr:from>
    <xdr:to>
      <xdr:col>19</xdr:col>
      <xdr:colOff>38100</xdr:colOff>
      <xdr:row>38</xdr:row>
      <xdr:rowOff>5431</xdr:rowOff>
    </xdr:to>
    <xdr:sp macro="" textlink="">
      <xdr:nvSpPr>
        <xdr:cNvPr id="137" name="楕円 136"/>
        <xdr:cNvSpPr/>
      </xdr:nvSpPr>
      <xdr:spPr bwMode="auto">
        <a:xfrm>
          <a:off x="3556000" y="7371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15608</xdr:rowOff>
    </xdr:from>
    <xdr:ext cx="762000" cy="259045"/>
    <xdr:sp macro="" textlink="">
      <xdr:nvSpPr>
        <xdr:cNvPr id="138" name="テキスト ボックス 137"/>
        <xdr:cNvSpPr txBox="1"/>
      </xdr:nvSpPr>
      <xdr:spPr>
        <a:xfrm>
          <a:off x="3225800" y="714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237710</xdr:rowOff>
    </xdr:from>
    <xdr:to>
      <xdr:col>15</xdr:col>
      <xdr:colOff>101600</xdr:colOff>
      <xdr:row>37</xdr:row>
      <xdr:rowOff>339310</xdr:rowOff>
    </xdr:to>
    <xdr:sp macro="" textlink="">
      <xdr:nvSpPr>
        <xdr:cNvPr id="139" name="楕円 138"/>
        <xdr:cNvSpPr/>
      </xdr:nvSpPr>
      <xdr:spPr bwMode="auto">
        <a:xfrm>
          <a:off x="2857500" y="7362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6587</xdr:rowOff>
    </xdr:from>
    <xdr:ext cx="762000" cy="259045"/>
    <xdr:sp macro="" textlink="">
      <xdr:nvSpPr>
        <xdr:cNvPr id="140" name="テキスト ボックス 139"/>
        <xdr:cNvSpPr txBox="1"/>
      </xdr:nvSpPr>
      <xdr:spPr>
        <a:xfrm>
          <a:off x="2527300" y="713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27,311
27,216
126.94
19,263,014
18,059,545
923,945
10,478,028
16,794,657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63322</xdr:rowOff>
    </xdr:from>
    <xdr:to>
      <xdr:col>24</xdr:col>
      <xdr:colOff>63500</xdr:colOff>
      <xdr:row>34</xdr:row>
      <xdr:rowOff>76454</xdr:rowOff>
    </xdr:to>
    <xdr:cxnSp macro="">
      <xdr:nvCxnSpPr>
        <xdr:cNvPr id="61" name="直線コネクタ 60"/>
        <xdr:cNvCxnSpPr/>
      </xdr:nvCxnSpPr>
      <xdr:spPr>
        <a:xfrm>
          <a:off x="3797300" y="5892622"/>
          <a:ext cx="838200" cy="1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63322</xdr:rowOff>
    </xdr:from>
    <xdr:to>
      <xdr:col>19</xdr:col>
      <xdr:colOff>177800</xdr:colOff>
      <xdr:row>34</xdr:row>
      <xdr:rowOff>72136</xdr:rowOff>
    </xdr:to>
    <xdr:cxnSp macro="">
      <xdr:nvCxnSpPr>
        <xdr:cNvPr id="64" name="直線コネクタ 63"/>
        <xdr:cNvCxnSpPr/>
      </xdr:nvCxnSpPr>
      <xdr:spPr>
        <a:xfrm flipV="1">
          <a:off x="2908300" y="5892622"/>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71400</xdr:rowOff>
    </xdr:from>
    <xdr:to>
      <xdr:col>15</xdr:col>
      <xdr:colOff>50800</xdr:colOff>
      <xdr:row>34</xdr:row>
      <xdr:rowOff>72136</xdr:rowOff>
    </xdr:to>
    <xdr:cxnSp macro="">
      <xdr:nvCxnSpPr>
        <xdr:cNvPr id="67" name="直線コネクタ 66"/>
        <xdr:cNvCxnSpPr/>
      </xdr:nvCxnSpPr>
      <xdr:spPr>
        <a:xfrm>
          <a:off x="2019300" y="5900700"/>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71400</xdr:rowOff>
    </xdr:from>
    <xdr:to>
      <xdr:col>10</xdr:col>
      <xdr:colOff>114300</xdr:colOff>
      <xdr:row>34</xdr:row>
      <xdr:rowOff>120409</xdr:rowOff>
    </xdr:to>
    <xdr:cxnSp macro="">
      <xdr:nvCxnSpPr>
        <xdr:cNvPr id="70" name="直線コネクタ 69"/>
        <xdr:cNvCxnSpPr/>
      </xdr:nvCxnSpPr>
      <xdr:spPr>
        <a:xfrm flipV="1">
          <a:off x="1130300" y="5900700"/>
          <a:ext cx="889000" cy="4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25654</xdr:rowOff>
    </xdr:from>
    <xdr:to>
      <xdr:col>24</xdr:col>
      <xdr:colOff>114300</xdr:colOff>
      <xdr:row>34</xdr:row>
      <xdr:rowOff>127254</xdr:rowOff>
    </xdr:to>
    <xdr:sp macro="" textlink="">
      <xdr:nvSpPr>
        <xdr:cNvPr id="80" name="楕円 79"/>
        <xdr:cNvSpPr/>
      </xdr:nvSpPr>
      <xdr:spPr>
        <a:xfrm>
          <a:off x="4584700" y="58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48531</xdr:rowOff>
    </xdr:from>
    <xdr:ext cx="534377" cy="259045"/>
    <xdr:sp macro="" textlink="">
      <xdr:nvSpPr>
        <xdr:cNvPr id="81" name="人件費該当値テキスト"/>
        <xdr:cNvSpPr txBox="1"/>
      </xdr:nvSpPr>
      <xdr:spPr>
        <a:xfrm>
          <a:off x="4686300" y="57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12522</xdr:rowOff>
    </xdr:from>
    <xdr:to>
      <xdr:col>20</xdr:col>
      <xdr:colOff>38100</xdr:colOff>
      <xdr:row>34</xdr:row>
      <xdr:rowOff>114122</xdr:rowOff>
    </xdr:to>
    <xdr:sp macro="" textlink="">
      <xdr:nvSpPr>
        <xdr:cNvPr id="82" name="楕円 81"/>
        <xdr:cNvSpPr/>
      </xdr:nvSpPr>
      <xdr:spPr>
        <a:xfrm>
          <a:off x="3746500" y="584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130649</xdr:rowOff>
    </xdr:from>
    <xdr:ext cx="534377" cy="259045"/>
    <xdr:sp macro="" textlink="">
      <xdr:nvSpPr>
        <xdr:cNvPr id="83" name="テキスト ボックス 82"/>
        <xdr:cNvSpPr txBox="1"/>
      </xdr:nvSpPr>
      <xdr:spPr>
        <a:xfrm>
          <a:off x="3530111" y="561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21336</xdr:rowOff>
    </xdr:from>
    <xdr:to>
      <xdr:col>15</xdr:col>
      <xdr:colOff>101600</xdr:colOff>
      <xdr:row>34</xdr:row>
      <xdr:rowOff>122936</xdr:rowOff>
    </xdr:to>
    <xdr:sp macro="" textlink="">
      <xdr:nvSpPr>
        <xdr:cNvPr id="84" name="楕円 83"/>
        <xdr:cNvSpPr/>
      </xdr:nvSpPr>
      <xdr:spPr>
        <a:xfrm>
          <a:off x="28575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139463</xdr:rowOff>
    </xdr:from>
    <xdr:ext cx="534377" cy="259045"/>
    <xdr:sp macro="" textlink="">
      <xdr:nvSpPr>
        <xdr:cNvPr id="85" name="テキスト ボックス 84"/>
        <xdr:cNvSpPr txBox="1"/>
      </xdr:nvSpPr>
      <xdr:spPr>
        <a:xfrm>
          <a:off x="2641111" y="56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20600</xdr:rowOff>
    </xdr:from>
    <xdr:to>
      <xdr:col>10</xdr:col>
      <xdr:colOff>165100</xdr:colOff>
      <xdr:row>34</xdr:row>
      <xdr:rowOff>122200</xdr:rowOff>
    </xdr:to>
    <xdr:sp macro="" textlink="">
      <xdr:nvSpPr>
        <xdr:cNvPr id="86" name="楕円 85"/>
        <xdr:cNvSpPr/>
      </xdr:nvSpPr>
      <xdr:spPr>
        <a:xfrm>
          <a:off x="1968500" y="58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138727</xdr:rowOff>
    </xdr:from>
    <xdr:ext cx="534377" cy="259045"/>
    <xdr:sp macro="" textlink="">
      <xdr:nvSpPr>
        <xdr:cNvPr id="87" name="テキスト ボックス 86"/>
        <xdr:cNvSpPr txBox="1"/>
      </xdr:nvSpPr>
      <xdr:spPr>
        <a:xfrm>
          <a:off x="1752111" y="562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69609</xdr:rowOff>
    </xdr:from>
    <xdr:to>
      <xdr:col>6</xdr:col>
      <xdr:colOff>38100</xdr:colOff>
      <xdr:row>34</xdr:row>
      <xdr:rowOff>171209</xdr:rowOff>
    </xdr:to>
    <xdr:sp macro="" textlink="">
      <xdr:nvSpPr>
        <xdr:cNvPr id="88" name="楕円 87"/>
        <xdr:cNvSpPr/>
      </xdr:nvSpPr>
      <xdr:spPr>
        <a:xfrm>
          <a:off x="1079500" y="589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16286</xdr:rowOff>
    </xdr:from>
    <xdr:ext cx="534377" cy="259045"/>
    <xdr:sp macro="" textlink="">
      <xdr:nvSpPr>
        <xdr:cNvPr id="89" name="テキスト ボックス 88"/>
        <xdr:cNvSpPr txBox="1"/>
      </xdr:nvSpPr>
      <xdr:spPr>
        <a:xfrm>
          <a:off x="863111" y="567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75692</xdr:rowOff>
    </xdr:from>
    <xdr:to>
      <xdr:col>24</xdr:col>
      <xdr:colOff>63500</xdr:colOff>
      <xdr:row>57</xdr:row>
      <xdr:rowOff>135858</xdr:rowOff>
    </xdr:to>
    <xdr:cxnSp macro="">
      <xdr:nvCxnSpPr>
        <xdr:cNvPr id="121" name="直線コネクタ 120"/>
        <xdr:cNvCxnSpPr/>
      </xdr:nvCxnSpPr>
      <xdr:spPr>
        <a:xfrm flipV="1">
          <a:off x="3797300" y="9848342"/>
          <a:ext cx="838200" cy="6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130153</xdr:rowOff>
    </xdr:from>
    <xdr:to>
      <xdr:col>19</xdr:col>
      <xdr:colOff>177800</xdr:colOff>
      <xdr:row>57</xdr:row>
      <xdr:rowOff>135858</xdr:rowOff>
    </xdr:to>
    <xdr:cxnSp macro="">
      <xdr:nvCxnSpPr>
        <xdr:cNvPr id="124" name="直線コネクタ 123"/>
        <xdr:cNvCxnSpPr/>
      </xdr:nvCxnSpPr>
      <xdr:spPr>
        <a:xfrm>
          <a:off x="2908300" y="9902803"/>
          <a:ext cx="889000" cy="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130153</xdr:rowOff>
    </xdr:from>
    <xdr:to>
      <xdr:col>15</xdr:col>
      <xdr:colOff>50800</xdr:colOff>
      <xdr:row>58</xdr:row>
      <xdr:rowOff>73580</xdr:rowOff>
    </xdr:to>
    <xdr:cxnSp macro="">
      <xdr:nvCxnSpPr>
        <xdr:cNvPr id="127" name="直線コネクタ 126"/>
        <xdr:cNvCxnSpPr/>
      </xdr:nvCxnSpPr>
      <xdr:spPr>
        <a:xfrm flipV="1">
          <a:off x="2019300" y="9902803"/>
          <a:ext cx="889000" cy="1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57165</xdr:rowOff>
    </xdr:from>
    <xdr:to>
      <xdr:col>10</xdr:col>
      <xdr:colOff>114300</xdr:colOff>
      <xdr:row>58</xdr:row>
      <xdr:rowOff>73580</xdr:rowOff>
    </xdr:to>
    <xdr:cxnSp macro="">
      <xdr:nvCxnSpPr>
        <xdr:cNvPr id="130" name="直線コネクタ 129"/>
        <xdr:cNvCxnSpPr/>
      </xdr:nvCxnSpPr>
      <xdr:spPr>
        <a:xfrm>
          <a:off x="1130300" y="10001265"/>
          <a:ext cx="889000" cy="1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24892</xdr:rowOff>
    </xdr:from>
    <xdr:to>
      <xdr:col>24</xdr:col>
      <xdr:colOff>114300</xdr:colOff>
      <xdr:row>57</xdr:row>
      <xdr:rowOff>126492</xdr:rowOff>
    </xdr:to>
    <xdr:sp macro="" textlink="">
      <xdr:nvSpPr>
        <xdr:cNvPr id="140" name="楕円 139"/>
        <xdr:cNvSpPr/>
      </xdr:nvSpPr>
      <xdr:spPr>
        <a:xfrm>
          <a:off x="4584700" y="97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3319</xdr:rowOff>
    </xdr:from>
    <xdr:ext cx="534377" cy="259045"/>
    <xdr:sp macro="" textlink="">
      <xdr:nvSpPr>
        <xdr:cNvPr id="141" name="物件費該当値テキスト"/>
        <xdr:cNvSpPr txBox="1"/>
      </xdr:nvSpPr>
      <xdr:spPr>
        <a:xfrm>
          <a:off x="4686300" y="97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85058</xdr:rowOff>
    </xdr:from>
    <xdr:to>
      <xdr:col>20</xdr:col>
      <xdr:colOff>38100</xdr:colOff>
      <xdr:row>58</xdr:row>
      <xdr:rowOff>15208</xdr:rowOff>
    </xdr:to>
    <xdr:sp macro="" textlink="">
      <xdr:nvSpPr>
        <xdr:cNvPr id="142" name="楕円 141"/>
        <xdr:cNvSpPr/>
      </xdr:nvSpPr>
      <xdr:spPr>
        <a:xfrm>
          <a:off x="3746500" y="98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6335</xdr:rowOff>
    </xdr:from>
    <xdr:ext cx="534377" cy="259045"/>
    <xdr:sp macro="" textlink="">
      <xdr:nvSpPr>
        <xdr:cNvPr id="143" name="テキスト ボックス 142"/>
        <xdr:cNvSpPr txBox="1"/>
      </xdr:nvSpPr>
      <xdr:spPr>
        <a:xfrm>
          <a:off x="3530111" y="995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79353</xdr:rowOff>
    </xdr:from>
    <xdr:to>
      <xdr:col>15</xdr:col>
      <xdr:colOff>101600</xdr:colOff>
      <xdr:row>58</xdr:row>
      <xdr:rowOff>9503</xdr:rowOff>
    </xdr:to>
    <xdr:sp macro="" textlink="">
      <xdr:nvSpPr>
        <xdr:cNvPr id="144" name="楕円 143"/>
        <xdr:cNvSpPr/>
      </xdr:nvSpPr>
      <xdr:spPr>
        <a:xfrm>
          <a:off x="2857500" y="985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630</xdr:rowOff>
    </xdr:from>
    <xdr:ext cx="534377" cy="259045"/>
    <xdr:sp macro="" textlink="">
      <xdr:nvSpPr>
        <xdr:cNvPr id="145" name="テキスト ボックス 144"/>
        <xdr:cNvSpPr txBox="1"/>
      </xdr:nvSpPr>
      <xdr:spPr>
        <a:xfrm>
          <a:off x="2641111" y="994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22780</xdr:rowOff>
    </xdr:from>
    <xdr:to>
      <xdr:col>10</xdr:col>
      <xdr:colOff>165100</xdr:colOff>
      <xdr:row>58</xdr:row>
      <xdr:rowOff>124380</xdr:rowOff>
    </xdr:to>
    <xdr:sp macro="" textlink="">
      <xdr:nvSpPr>
        <xdr:cNvPr id="146" name="楕円 145"/>
        <xdr:cNvSpPr/>
      </xdr:nvSpPr>
      <xdr:spPr>
        <a:xfrm>
          <a:off x="1968500" y="996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115507</xdr:rowOff>
    </xdr:from>
    <xdr:ext cx="534377" cy="259045"/>
    <xdr:sp macro="" textlink="">
      <xdr:nvSpPr>
        <xdr:cNvPr id="147" name="テキスト ボックス 146"/>
        <xdr:cNvSpPr txBox="1"/>
      </xdr:nvSpPr>
      <xdr:spPr>
        <a:xfrm>
          <a:off x="1752111" y="1005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6365</xdr:rowOff>
    </xdr:from>
    <xdr:to>
      <xdr:col>6</xdr:col>
      <xdr:colOff>38100</xdr:colOff>
      <xdr:row>58</xdr:row>
      <xdr:rowOff>107965</xdr:rowOff>
    </xdr:to>
    <xdr:sp macro="" textlink="">
      <xdr:nvSpPr>
        <xdr:cNvPr id="148" name="楕円 147"/>
        <xdr:cNvSpPr/>
      </xdr:nvSpPr>
      <xdr:spPr>
        <a:xfrm>
          <a:off x="1079500" y="995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99092</xdr:rowOff>
    </xdr:from>
    <xdr:ext cx="534377" cy="259045"/>
    <xdr:sp macro="" textlink="">
      <xdr:nvSpPr>
        <xdr:cNvPr id="149" name="テキスト ボックス 148"/>
        <xdr:cNvSpPr txBox="1"/>
      </xdr:nvSpPr>
      <xdr:spPr>
        <a:xfrm>
          <a:off x="863111" y="1004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60193</xdr:rowOff>
    </xdr:from>
    <xdr:to>
      <xdr:col>24</xdr:col>
      <xdr:colOff>63500</xdr:colOff>
      <xdr:row>78</xdr:row>
      <xdr:rowOff>63576</xdr:rowOff>
    </xdr:to>
    <xdr:cxnSp macro="">
      <xdr:nvCxnSpPr>
        <xdr:cNvPr id="176" name="直線コネクタ 175"/>
        <xdr:cNvCxnSpPr/>
      </xdr:nvCxnSpPr>
      <xdr:spPr>
        <a:xfrm flipV="1">
          <a:off x="3797300" y="13433293"/>
          <a:ext cx="8382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63576</xdr:rowOff>
    </xdr:from>
    <xdr:to>
      <xdr:col>19</xdr:col>
      <xdr:colOff>177800</xdr:colOff>
      <xdr:row>78</xdr:row>
      <xdr:rowOff>74823</xdr:rowOff>
    </xdr:to>
    <xdr:cxnSp macro="">
      <xdr:nvCxnSpPr>
        <xdr:cNvPr id="179" name="直線コネクタ 178"/>
        <xdr:cNvCxnSpPr/>
      </xdr:nvCxnSpPr>
      <xdr:spPr>
        <a:xfrm flipV="1">
          <a:off x="2908300" y="13436676"/>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74823</xdr:rowOff>
    </xdr:from>
    <xdr:to>
      <xdr:col>15</xdr:col>
      <xdr:colOff>50800</xdr:colOff>
      <xdr:row>78</xdr:row>
      <xdr:rowOff>88243</xdr:rowOff>
    </xdr:to>
    <xdr:cxnSp macro="">
      <xdr:nvCxnSpPr>
        <xdr:cNvPr id="182" name="直線コネクタ 181"/>
        <xdr:cNvCxnSpPr/>
      </xdr:nvCxnSpPr>
      <xdr:spPr>
        <a:xfrm flipV="1">
          <a:off x="2019300" y="13447923"/>
          <a:ext cx="889000" cy="1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88243</xdr:rowOff>
    </xdr:from>
    <xdr:to>
      <xdr:col>10</xdr:col>
      <xdr:colOff>114300</xdr:colOff>
      <xdr:row>78</xdr:row>
      <xdr:rowOff>88630</xdr:rowOff>
    </xdr:to>
    <xdr:cxnSp macro="">
      <xdr:nvCxnSpPr>
        <xdr:cNvPr id="185" name="直線コネクタ 184"/>
        <xdr:cNvCxnSpPr/>
      </xdr:nvCxnSpPr>
      <xdr:spPr>
        <a:xfrm flipV="1">
          <a:off x="1130300" y="13461343"/>
          <a:ext cx="889000" cy="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9393</xdr:rowOff>
    </xdr:from>
    <xdr:to>
      <xdr:col>24</xdr:col>
      <xdr:colOff>114300</xdr:colOff>
      <xdr:row>78</xdr:row>
      <xdr:rowOff>110993</xdr:rowOff>
    </xdr:to>
    <xdr:sp macro="" textlink="">
      <xdr:nvSpPr>
        <xdr:cNvPr id="195" name="楕円 194"/>
        <xdr:cNvSpPr/>
      </xdr:nvSpPr>
      <xdr:spPr>
        <a:xfrm>
          <a:off x="4584700" y="133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95770</xdr:rowOff>
    </xdr:from>
    <xdr:ext cx="469744" cy="259045"/>
    <xdr:sp macro="" textlink="">
      <xdr:nvSpPr>
        <xdr:cNvPr id="196" name="維持補修費該当値テキスト"/>
        <xdr:cNvSpPr txBox="1"/>
      </xdr:nvSpPr>
      <xdr:spPr>
        <a:xfrm>
          <a:off x="4686300" y="1329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12776</xdr:rowOff>
    </xdr:from>
    <xdr:to>
      <xdr:col>20</xdr:col>
      <xdr:colOff>38100</xdr:colOff>
      <xdr:row>78</xdr:row>
      <xdr:rowOff>114376</xdr:rowOff>
    </xdr:to>
    <xdr:sp macro="" textlink="">
      <xdr:nvSpPr>
        <xdr:cNvPr id="197" name="楕円 196"/>
        <xdr:cNvSpPr/>
      </xdr:nvSpPr>
      <xdr:spPr>
        <a:xfrm>
          <a:off x="3746500" y="133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105503</xdr:rowOff>
    </xdr:from>
    <xdr:ext cx="469744" cy="259045"/>
    <xdr:sp macro="" textlink="">
      <xdr:nvSpPr>
        <xdr:cNvPr id="198" name="テキスト ボックス 197"/>
        <xdr:cNvSpPr txBox="1"/>
      </xdr:nvSpPr>
      <xdr:spPr>
        <a:xfrm>
          <a:off x="3562428" y="134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24023</xdr:rowOff>
    </xdr:from>
    <xdr:to>
      <xdr:col>15</xdr:col>
      <xdr:colOff>101600</xdr:colOff>
      <xdr:row>78</xdr:row>
      <xdr:rowOff>125623</xdr:rowOff>
    </xdr:to>
    <xdr:sp macro="" textlink="">
      <xdr:nvSpPr>
        <xdr:cNvPr id="199" name="楕円 198"/>
        <xdr:cNvSpPr/>
      </xdr:nvSpPr>
      <xdr:spPr>
        <a:xfrm>
          <a:off x="2857500" y="1339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116750</xdr:rowOff>
    </xdr:from>
    <xdr:ext cx="469744" cy="259045"/>
    <xdr:sp macro="" textlink="">
      <xdr:nvSpPr>
        <xdr:cNvPr id="200" name="テキスト ボックス 199"/>
        <xdr:cNvSpPr txBox="1"/>
      </xdr:nvSpPr>
      <xdr:spPr>
        <a:xfrm>
          <a:off x="2673428" y="1348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37443</xdr:rowOff>
    </xdr:from>
    <xdr:to>
      <xdr:col>10</xdr:col>
      <xdr:colOff>165100</xdr:colOff>
      <xdr:row>78</xdr:row>
      <xdr:rowOff>139043</xdr:rowOff>
    </xdr:to>
    <xdr:sp macro="" textlink="">
      <xdr:nvSpPr>
        <xdr:cNvPr id="201" name="楕円 200"/>
        <xdr:cNvSpPr/>
      </xdr:nvSpPr>
      <xdr:spPr>
        <a:xfrm>
          <a:off x="1968500" y="1341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130170</xdr:rowOff>
    </xdr:from>
    <xdr:ext cx="469744" cy="259045"/>
    <xdr:sp macro="" textlink="">
      <xdr:nvSpPr>
        <xdr:cNvPr id="202" name="テキスト ボックス 201"/>
        <xdr:cNvSpPr txBox="1"/>
      </xdr:nvSpPr>
      <xdr:spPr>
        <a:xfrm>
          <a:off x="1784428" y="1350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37830</xdr:rowOff>
    </xdr:from>
    <xdr:to>
      <xdr:col>6</xdr:col>
      <xdr:colOff>38100</xdr:colOff>
      <xdr:row>78</xdr:row>
      <xdr:rowOff>139430</xdr:rowOff>
    </xdr:to>
    <xdr:sp macro="" textlink="">
      <xdr:nvSpPr>
        <xdr:cNvPr id="203" name="楕円 202"/>
        <xdr:cNvSpPr/>
      </xdr:nvSpPr>
      <xdr:spPr>
        <a:xfrm>
          <a:off x="1079500" y="1341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130557</xdr:rowOff>
    </xdr:from>
    <xdr:ext cx="469744" cy="259045"/>
    <xdr:sp macro="" textlink="">
      <xdr:nvSpPr>
        <xdr:cNvPr id="204" name="テキスト ボックス 203"/>
        <xdr:cNvSpPr txBox="1"/>
      </xdr:nvSpPr>
      <xdr:spPr>
        <a:xfrm>
          <a:off x="895428" y="1350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89815</xdr:rowOff>
    </xdr:from>
    <xdr:to>
      <xdr:col>24</xdr:col>
      <xdr:colOff>63500</xdr:colOff>
      <xdr:row>95</xdr:row>
      <xdr:rowOff>90779</xdr:rowOff>
    </xdr:to>
    <xdr:cxnSp macro="">
      <xdr:nvCxnSpPr>
        <xdr:cNvPr id="234" name="直線コネクタ 233"/>
        <xdr:cNvCxnSpPr/>
      </xdr:nvCxnSpPr>
      <xdr:spPr>
        <a:xfrm flipV="1">
          <a:off x="3797300" y="16377565"/>
          <a:ext cx="8382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90779</xdr:rowOff>
    </xdr:from>
    <xdr:to>
      <xdr:col>19</xdr:col>
      <xdr:colOff>177800</xdr:colOff>
      <xdr:row>96</xdr:row>
      <xdr:rowOff>9589</xdr:rowOff>
    </xdr:to>
    <xdr:cxnSp macro="">
      <xdr:nvCxnSpPr>
        <xdr:cNvPr id="237" name="直線コネクタ 236"/>
        <xdr:cNvCxnSpPr/>
      </xdr:nvCxnSpPr>
      <xdr:spPr>
        <a:xfrm flipV="1">
          <a:off x="2908300" y="16378529"/>
          <a:ext cx="889000" cy="9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9589</xdr:rowOff>
    </xdr:from>
    <xdr:to>
      <xdr:col>15</xdr:col>
      <xdr:colOff>50800</xdr:colOff>
      <xdr:row>96</xdr:row>
      <xdr:rowOff>25095</xdr:rowOff>
    </xdr:to>
    <xdr:cxnSp macro="">
      <xdr:nvCxnSpPr>
        <xdr:cNvPr id="240" name="直線コネクタ 239"/>
        <xdr:cNvCxnSpPr/>
      </xdr:nvCxnSpPr>
      <xdr:spPr>
        <a:xfrm flipV="1">
          <a:off x="2019300" y="16468789"/>
          <a:ext cx="8890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165722</xdr:rowOff>
    </xdr:from>
    <xdr:to>
      <xdr:col>10</xdr:col>
      <xdr:colOff>114300</xdr:colOff>
      <xdr:row>96</xdr:row>
      <xdr:rowOff>25095</xdr:rowOff>
    </xdr:to>
    <xdr:cxnSp macro="">
      <xdr:nvCxnSpPr>
        <xdr:cNvPr id="243" name="直線コネクタ 242"/>
        <xdr:cNvCxnSpPr/>
      </xdr:nvCxnSpPr>
      <xdr:spPr>
        <a:xfrm>
          <a:off x="1130300" y="16453472"/>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39015</xdr:rowOff>
    </xdr:from>
    <xdr:to>
      <xdr:col>24</xdr:col>
      <xdr:colOff>114300</xdr:colOff>
      <xdr:row>95</xdr:row>
      <xdr:rowOff>140615</xdr:rowOff>
    </xdr:to>
    <xdr:sp macro="" textlink="">
      <xdr:nvSpPr>
        <xdr:cNvPr id="253" name="楕円 252"/>
        <xdr:cNvSpPr/>
      </xdr:nvSpPr>
      <xdr:spPr>
        <a:xfrm>
          <a:off x="4584700" y="1632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61892</xdr:rowOff>
    </xdr:from>
    <xdr:ext cx="599010" cy="259045"/>
    <xdr:sp macro="" textlink="">
      <xdr:nvSpPr>
        <xdr:cNvPr id="254" name="扶助費該当値テキスト"/>
        <xdr:cNvSpPr txBox="1"/>
      </xdr:nvSpPr>
      <xdr:spPr>
        <a:xfrm>
          <a:off x="4686300" y="1617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39979</xdr:rowOff>
    </xdr:from>
    <xdr:to>
      <xdr:col>20</xdr:col>
      <xdr:colOff>38100</xdr:colOff>
      <xdr:row>95</xdr:row>
      <xdr:rowOff>141579</xdr:rowOff>
    </xdr:to>
    <xdr:sp macro="" textlink="">
      <xdr:nvSpPr>
        <xdr:cNvPr id="255" name="楕円 254"/>
        <xdr:cNvSpPr/>
      </xdr:nvSpPr>
      <xdr:spPr>
        <a:xfrm>
          <a:off x="3746500" y="163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158106</xdr:rowOff>
    </xdr:from>
    <xdr:ext cx="599010" cy="259045"/>
    <xdr:sp macro="" textlink="">
      <xdr:nvSpPr>
        <xdr:cNvPr id="256" name="テキスト ボックス 255"/>
        <xdr:cNvSpPr txBox="1"/>
      </xdr:nvSpPr>
      <xdr:spPr>
        <a:xfrm>
          <a:off x="3497795" y="1610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130239</xdr:rowOff>
    </xdr:from>
    <xdr:to>
      <xdr:col>15</xdr:col>
      <xdr:colOff>101600</xdr:colOff>
      <xdr:row>96</xdr:row>
      <xdr:rowOff>60389</xdr:rowOff>
    </xdr:to>
    <xdr:sp macro="" textlink="">
      <xdr:nvSpPr>
        <xdr:cNvPr id="257" name="楕円 256"/>
        <xdr:cNvSpPr/>
      </xdr:nvSpPr>
      <xdr:spPr>
        <a:xfrm>
          <a:off x="2857500" y="164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76916</xdr:rowOff>
    </xdr:from>
    <xdr:ext cx="599010" cy="259045"/>
    <xdr:sp macro="" textlink="">
      <xdr:nvSpPr>
        <xdr:cNvPr id="258" name="テキスト ボックス 257"/>
        <xdr:cNvSpPr txBox="1"/>
      </xdr:nvSpPr>
      <xdr:spPr>
        <a:xfrm>
          <a:off x="2608795" y="1619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145745</xdr:rowOff>
    </xdr:from>
    <xdr:to>
      <xdr:col>10</xdr:col>
      <xdr:colOff>165100</xdr:colOff>
      <xdr:row>96</xdr:row>
      <xdr:rowOff>75895</xdr:rowOff>
    </xdr:to>
    <xdr:sp macro="" textlink="">
      <xdr:nvSpPr>
        <xdr:cNvPr id="259" name="楕円 258"/>
        <xdr:cNvSpPr/>
      </xdr:nvSpPr>
      <xdr:spPr>
        <a:xfrm>
          <a:off x="1968500" y="164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92422</xdr:rowOff>
    </xdr:from>
    <xdr:ext cx="599010" cy="259045"/>
    <xdr:sp macro="" textlink="">
      <xdr:nvSpPr>
        <xdr:cNvPr id="260" name="テキスト ボックス 259"/>
        <xdr:cNvSpPr txBox="1"/>
      </xdr:nvSpPr>
      <xdr:spPr>
        <a:xfrm>
          <a:off x="1719795" y="1620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114922</xdr:rowOff>
    </xdr:from>
    <xdr:to>
      <xdr:col>6</xdr:col>
      <xdr:colOff>38100</xdr:colOff>
      <xdr:row>96</xdr:row>
      <xdr:rowOff>45072</xdr:rowOff>
    </xdr:to>
    <xdr:sp macro="" textlink="">
      <xdr:nvSpPr>
        <xdr:cNvPr id="261" name="楕円 260"/>
        <xdr:cNvSpPr/>
      </xdr:nvSpPr>
      <xdr:spPr>
        <a:xfrm>
          <a:off x="1079500" y="164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61599</xdr:rowOff>
    </xdr:from>
    <xdr:ext cx="599010" cy="259045"/>
    <xdr:sp macro="" textlink="">
      <xdr:nvSpPr>
        <xdr:cNvPr id="262" name="テキスト ボックス 261"/>
        <xdr:cNvSpPr txBox="1"/>
      </xdr:nvSpPr>
      <xdr:spPr>
        <a:xfrm>
          <a:off x="830795" y="1617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34247</xdr:rowOff>
    </xdr:from>
    <xdr:to>
      <xdr:col>55</xdr:col>
      <xdr:colOff>0</xdr:colOff>
      <xdr:row>35</xdr:row>
      <xdr:rowOff>40198</xdr:rowOff>
    </xdr:to>
    <xdr:cxnSp macro="">
      <xdr:nvCxnSpPr>
        <xdr:cNvPr id="291" name="直線コネクタ 290"/>
        <xdr:cNvCxnSpPr/>
      </xdr:nvCxnSpPr>
      <xdr:spPr>
        <a:xfrm>
          <a:off x="9639300" y="6034997"/>
          <a:ext cx="838200" cy="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34247</xdr:rowOff>
    </xdr:from>
    <xdr:to>
      <xdr:col>50</xdr:col>
      <xdr:colOff>114300</xdr:colOff>
      <xdr:row>35</xdr:row>
      <xdr:rowOff>54760</xdr:rowOff>
    </xdr:to>
    <xdr:cxnSp macro="">
      <xdr:nvCxnSpPr>
        <xdr:cNvPr id="294" name="直線コネクタ 293"/>
        <xdr:cNvCxnSpPr/>
      </xdr:nvCxnSpPr>
      <xdr:spPr>
        <a:xfrm flipV="1">
          <a:off x="8750300" y="6034997"/>
          <a:ext cx="889000" cy="2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52741</xdr:rowOff>
    </xdr:from>
    <xdr:to>
      <xdr:col>45</xdr:col>
      <xdr:colOff>177800</xdr:colOff>
      <xdr:row>35</xdr:row>
      <xdr:rowOff>54760</xdr:rowOff>
    </xdr:to>
    <xdr:cxnSp macro="">
      <xdr:nvCxnSpPr>
        <xdr:cNvPr id="297" name="直線コネクタ 296"/>
        <xdr:cNvCxnSpPr/>
      </xdr:nvCxnSpPr>
      <xdr:spPr>
        <a:xfrm>
          <a:off x="7861300" y="6053491"/>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52741</xdr:rowOff>
    </xdr:from>
    <xdr:to>
      <xdr:col>41</xdr:col>
      <xdr:colOff>50800</xdr:colOff>
      <xdr:row>35</xdr:row>
      <xdr:rowOff>146299</xdr:rowOff>
    </xdr:to>
    <xdr:cxnSp macro="">
      <xdr:nvCxnSpPr>
        <xdr:cNvPr id="300" name="直線コネクタ 299"/>
        <xdr:cNvCxnSpPr/>
      </xdr:nvCxnSpPr>
      <xdr:spPr>
        <a:xfrm flipV="1">
          <a:off x="6972300" y="6053491"/>
          <a:ext cx="889000" cy="9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4" name="テキスト ボックス 303"/>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160848</xdr:rowOff>
    </xdr:from>
    <xdr:to>
      <xdr:col>55</xdr:col>
      <xdr:colOff>50800</xdr:colOff>
      <xdr:row>35</xdr:row>
      <xdr:rowOff>90998</xdr:rowOff>
    </xdr:to>
    <xdr:sp macro="" textlink="">
      <xdr:nvSpPr>
        <xdr:cNvPr id="310" name="楕円 309"/>
        <xdr:cNvSpPr/>
      </xdr:nvSpPr>
      <xdr:spPr>
        <a:xfrm>
          <a:off x="10426700" y="599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12275</xdr:rowOff>
    </xdr:from>
    <xdr:ext cx="534377" cy="259045"/>
    <xdr:sp macro="" textlink="">
      <xdr:nvSpPr>
        <xdr:cNvPr id="311" name="補助費等該当値テキスト"/>
        <xdr:cNvSpPr txBox="1"/>
      </xdr:nvSpPr>
      <xdr:spPr>
        <a:xfrm>
          <a:off x="10528300" y="584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154897</xdr:rowOff>
    </xdr:from>
    <xdr:to>
      <xdr:col>50</xdr:col>
      <xdr:colOff>165100</xdr:colOff>
      <xdr:row>35</xdr:row>
      <xdr:rowOff>85047</xdr:rowOff>
    </xdr:to>
    <xdr:sp macro="" textlink="">
      <xdr:nvSpPr>
        <xdr:cNvPr id="312" name="楕円 311"/>
        <xdr:cNvSpPr/>
      </xdr:nvSpPr>
      <xdr:spPr>
        <a:xfrm>
          <a:off x="9588500" y="59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101574</xdr:rowOff>
    </xdr:from>
    <xdr:ext cx="534377" cy="259045"/>
    <xdr:sp macro="" textlink="">
      <xdr:nvSpPr>
        <xdr:cNvPr id="313" name="テキスト ボックス 312"/>
        <xdr:cNvSpPr txBox="1"/>
      </xdr:nvSpPr>
      <xdr:spPr>
        <a:xfrm>
          <a:off x="9372111" y="575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3960</xdr:rowOff>
    </xdr:from>
    <xdr:to>
      <xdr:col>46</xdr:col>
      <xdr:colOff>38100</xdr:colOff>
      <xdr:row>35</xdr:row>
      <xdr:rowOff>105560</xdr:rowOff>
    </xdr:to>
    <xdr:sp macro="" textlink="">
      <xdr:nvSpPr>
        <xdr:cNvPr id="314" name="楕円 313"/>
        <xdr:cNvSpPr/>
      </xdr:nvSpPr>
      <xdr:spPr>
        <a:xfrm>
          <a:off x="8699500" y="600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122087</xdr:rowOff>
    </xdr:from>
    <xdr:ext cx="534377" cy="259045"/>
    <xdr:sp macro="" textlink="">
      <xdr:nvSpPr>
        <xdr:cNvPr id="315" name="テキスト ボックス 314"/>
        <xdr:cNvSpPr txBox="1"/>
      </xdr:nvSpPr>
      <xdr:spPr>
        <a:xfrm>
          <a:off x="8483111" y="577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1941</xdr:rowOff>
    </xdr:from>
    <xdr:to>
      <xdr:col>41</xdr:col>
      <xdr:colOff>101600</xdr:colOff>
      <xdr:row>35</xdr:row>
      <xdr:rowOff>103541</xdr:rowOff>
    </xdr:to>
    <xdr:sp macro="" textlink="">
      <xdr:nvSpPr>
        <xdr:cNvPr id="316" name="楕円 315"/>
        <xdr:cNvSpPr/>
      </xdr:nvSpPr>
      <xdr:spPr>
        <a:xfrm>
          <a:off x="7810500" y="600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120068</xdr:rowOff>
    </xdr:from>
    <xdr:ext cx="534377" cy="259045"/>
    <xdr:sp macro="" textlink="">
      <xdr:nvSpPr>
        <xdr:cNvPr id="317" name="テキスト ボックス 316"/>
        <xdr:cNvSpPr txBox="1"/>
      </xdr:nvSpPr>
      <xdr:spPr>
        <a:xfrm>
          <a:off x="7594111" y="577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95499</xdr:rowOff>
    </xdr:from>
    <xdr:to>
      <xdr:col>36</xdr:col>
      <xdr:colOff>165100</xdr:colOff>
      <xdr:row>36</xdr:row>
      <xdr:rowOff>25649</xdr:rowOff>
    </xdr:to>
    <xdr:sp macro="" textlink="">
      <xdr:nvSpPr>
        <xdr:cNvPr id="318" name="楕円 317"/>
        <xdr:cNvSpPr/>
      </xdr:nvSpPr>
      <xdr:spPr>
        <a:xfrm>
          <a:off x="6921500" y="60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42176</xdr:rowOff>
    </xdr:from>
    <xdr:ext cx="534377" cy="259045"/>
    <xdr:sp macro="" textlink="">
      <xdr:nvSpPr>
        <xdr:cNvPr id="319" name="テキスト ボックス 318"/>
        <xdr:cNvSpPr txBox="1"/>
      </xdr:nvSpPr>
      <xdr:spPr>
        <a:xfrm>
          <a:off x="6705111" y="587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38567</xdr:rowOff>
    </xdr:from>
    <xdr:to>
      <xdr:col>55</xdr:col>
      <xdr:colOff>0</xdr:colOff>
      <xdr:row>57</xdr:row>
      <xdr:rowOff>22177</xdr:rowOff>
    </xdr:to>
    <xdr:cxnSp macro="">
      <xdr:nvCxnSpPr>
        <xdr:cNvPr id="346" name="直線コネクタ 345"/>
        <xdr:cNvCxnSpPr/>
      </xdr:nvCxnSpPr>
      <xdr:spPr>
        <a:xfrm flipV="1">
          <a:off x="9639300" y="9639767"/>
          <a:ext cx="838200" cy="1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22177</xdr:rowOff>
    </xdr:from>
    <xdr:to>
      <xdr:col>50</xdr:col>
      <xdr:colOff>114300</xdr:colOff>
      <xdr:row>57</xdr:row>
      <xdr:rowOff>99306</xdr:rowOff>
    </xdr:to>
    <xdr:cxnSp macro="">
      <xdr:nvCxnSpPr>
        <xdr:cNvPr id="349" name="直線コネクタ 348"/>
        <xdr:cNvCxnSpPr/>
      </xdr:nvCxnSpPr>
      <xdr:spPr>
        <a:xfrm flipV="1">
          <a:off x="8750300" y="9794827"/>
          <a:ext cx="889000" cy="7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99306</xdr:rowOff>
    </xdr:from>
    <xdr:to>
      <xdr:col>45</xdr:col>
      <xdr:colOff>177800</xdr:colOff>
      <xdr:row>57</xdr:row>
      <xdr:rowOff>143573</xdr:rowOff>
    </xdr:to>
    <xdr:cxnSp macro="">
      <xdr:nvCxnSpPr>
        <xdr:cNvPr id="352" name="直線コネクタ 351"/>
        <xdr:cNvCxnSpPr/>
      </xdr:nvCxnSpPr>
      <xdr:spPr>
        <a:xfrm flipV="1">
          <a:off x="7861300" y="9871956"/>
          <a:ext cx="889000" cy="4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159501</xdr:rowOff>
    </xdr:from>
    <xdr:to>
      <xdr:col>41</xdr:col>
      <xdr:colOff>50800</xdr:colOff>
      <xdr:row>57</xdr:row>
      <xdr:rowOff>143573</xdr:rowOff>
    </xdr:to>
    <xdr:cxnSp macro="">
      <xdr:nvCxnSpPr>
        <xdr:cNvPr id="355" name="直線コネクタ 354"/>
        <xdr:cNvCxnSpPr/>
      </xdr:nvCxnSpPr>
      <xdr:spPr>
        <a:xfrm>
          <a:off x="6972300" y="9760701"/>
          <a:ext cx="889000" cy="15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159217</xdr:rowOff>
    </xdr:from>
    <xdr:to>
      <xdr:col>55</xdr:col>
      <xdr:colOff>50800</xdr:colOff>
      <xdr:row>56</xdr:row>
      <xdr:rowOff>89367</xdr:rowOff>
    </xdr:to>
    <xdr:sp macro="" textlink="">
      <xdr:nvSpPr>
        <xdr:cNvPr id="365" name="楕円 364"/>
        <xdr:cNvSpPr/>
      </xdr:nvSpPr>
      <xdr:spPr>
        <a:xfrm>
          <a:off x="10426700" y="95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10644</xdr:rowOff>
    </xdr:from>
    <xdr:ext cx="534377" cy="259045"/>
    <xdr:sp macro="" textlink="">
      <xdr:nvSpPr>
        <xdr:cNvPr id="366" name="普通建設事業費該当値テキスト"/>
        <xdr:cNvSpPr txBox="1"/>
      </xdr:nvSpPr>
      <xdr:spPr>
        <a:xfrm>
          <a:off x="10528300" y="94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142827</xdr:rowOff>
    </xdr:from>
    <xdr:to>
      <xdr:col>50</xdr:col>
      <xdr:colOff>165100</xdr:colOff>
      <xdr:row>57</xdr:row>
      <xdr:rowOff>72977</xdr:rowOff>
    </xdr:to>
    <xdr:sp macro="" textlink="">
      <xdr:nvSpPr>
        <xdr:cNvPr id="367" name="楕円 366"/>
        <xdr:cNvSpPr/>
      </xdr:nvSpPr>
      <xdr:spPr>
        <a:xfrm>
          <a:off x="9588500" y="974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64104</xdr:rowOff>
    </xdr:from>
    <xdr:ext cx="534377" cy="259045"/>
    <xdr:sp macro="" textlink="">
      <xdr:nvSpPr>
        <xdr:cNvPr id="368" name="テキスト ボックス 367"/>
        <xdr:cNvSpPr txBox="1"/>
      </xdr:nvSpPr>
      <xdr:spPr>
        <a:xfrm>
          <a:off x="9372111" y="983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48506</xdr:rowOff>
    </xdr:from>
    <xdr:to>
      <xdr:col>46</xdr:col>
      <xdr:colOff>38100</xdr:colOff>
      <xdr:row>57</xdr:row>
      <xdr:rowOff>150106</xdr:rowOff>
    </xdr:to>
    <xdr:sp macro="" textlink="">
      <xdr:nvSpPr>
        <xdr:cNvPr id="369" name="楕円 368"/>
        <xdr:cNvSpPr/>
      </xdr:nvSpPr>
      <xdr:spPr>
        <a:xfrm>
          <a:off x="8699500" y="98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141233</xdr:rowOff>
    </xdr:from>
    <xdr:ext cx="534377" cy="259045"/>
    <xdr:sp macro="" textlink="">
      <xdr:nvSpPr>
        <xdr:cNvPr id="370" name="テキスト ボックス 369"/>
        <xdr:cNvSpPr txBox="1"/>
      </xdr:nvSpPr>
      <xdr:spPr>
        <a:xfrm>
          <a:off x="8483111" y="99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92773</xdr:rowOff>
    </xdr:from>
    <xdr:to>
      <xdr:col>41</xdr:col>
      <xdr:colOff>101600</xdr:colOff>
      <xdr:row>58</xdr:row>
      <xdr:rowOff>22923</xdr:rowOff>
    </xdr:to>
    <xdr:sp macro="" textlink="">
      <xdr:nvSpPr>
        <xdr:cNvPr id="371" name="楕円 370"/>
        <xdr:cNvSpPr/>
      </xdr:nvSpPr>
      <xdr:spPr>
        <a:xfrm>
          <a:off x="7810500" y="98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14050</xdr:rowOff>
    </xdr:from>
    <xdr:ext cx="534377" cy="259045"/>
    <xdr:sp macro="" textlink="">
      <xdr:nvSpPr>
        <xdr:cNvPr id="372" name="テキスト ボックス 371"/>
        <xdr:cNvSpPr txBox="1"/>
      </xdr:nvSpPr>
      <xdr:spPr>
        <a:xfrm>
          <a:off x="7594111" y="995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108701</xdr:rowOff>
    </xdr:from>
    <xdr:to>
      <xdr:col>36</xdr:col>
      <xdr:colOff>165100</xdr:colOff>
      <xdr:row>57</xdr:row>
      <xdr:rowOff>38851</xdr:rowOff>
    </xdr:to>
    <xdr:sp macro="" textlink="">
      <xdr:nvSpPr>
        <xdr:cNvPr id="373" name="楕円 372"/>
        <xdr:cNvSpPr/>
      </xdr:nvSpPr>
      <xdr:spPr>
        <a:xfrm>
          <a:off x="6921500" y="970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29978</xdr:rowOff>
    </xdr:from>
    <xdr:ext cx="534377" cy="259045"/>
    <xdr:sp macro="" textlink="">
      <xdr:nvSpPr>
        <xdr:cNvPr id="374" name="テキスト ボックス 373"/>
        <xdr:cNvSpPr txBox="1"/>
      </xdr:nvSpPr>
      <xdr:spPr>
        <a:xfrm>
          <a:off x="6705111" y="980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144867</xdr:rowOff>
    </xdr:from>
    <xdr:to>
      <xdr:col>55</xdr:col>
      <xdr:colOff>0</xdr:colOff>
      <xdr:row>78</xdr:row>
      <xdr:rowOff>36610</xdr:rowOff>
    </xdr:to>
    <xdr:cxnSp macro="">
      <xdr:nvCxnSpPr>
        <xdr:cNvPr id="401" name="直線コネクタ 400"/>
        <xdr:cNvCxnSpPr/>
      </xdr:nvCxnSpPr>
      <xdr:spPr>
        <a:xfrm flipV="1">
          <a:off x="9639300" y="13346517"/>
          <a:ext cx="838200" cy="6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100363</xdr:rowOff>
    </xdr:from>
    <xdr:to>
      <xdr:col>50</xdr:col>
      <xdr:colOff>114300</xdr:colOff>
      <xdr:row>78</xdr:row>
      <xdr:rowOff>36610</xdr:rowOff>
    </xdr:to>
    <xdr:cxnSp macro="">
      <xdr:nvCxnSpPr>
        <xdr:cNvPr id="404" name="直線コネクタ 403"/>
        <xdr:cNvCxnSpPr/>
      </xdr:nvCxnSpPr>
      <xdr:spPr>
        <a:xfrm>
          <a:off x="8750300" y="13302013"/>
          <a:ext cx="889000" cy="10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100363</xdr:rowOff>
    </xdr:from>
    <xdr:to>
      <xdr:col>45</xdr:col>
      <xdr:colOff>177800</xdr:colOff>
      <xdr:row>77</xdr:row>
      <xdr:rowOff>146028</xdr:rowOff>
    </xdr:to>
    <xdr:cxnSp macro="">
      <xdr:nvCxnSpPr>
        <xdr:cNvPr id="407" name="直線コネクタ 406"/>
        <xdr:cNvCxnSpPr/>
      </xdr:nvCxnSpPr>
      <xdr:spPr>
        <a:xfrm flipV="1">
          <a:off x="7861300" y="13302013"/>
          <a:ext cx="889000" cy="4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136592</xdr:rowOff>
    </xdr:from>
    <xdr:to>
      <xdr:col>41</xdr:col>
      <xdr:colOff>50800</xdr:colOff>
      <xdr:row>77</xdr:row>
      <xdr:rowOff>146028</xdr:rowOff>
    </xdr:to>
    <xdr:cxnSp macro="">
      <xdr:nvCxnSpPr>
        <xdr:cNvPr id="410" name="直線コネクタ 409"/>
        <xdr:cNvCxnSpPr/>
      </xdr:nvCxnSpPr>
      <xdr:spPr>
        <a:xfrm>
          <a:off x="6972300" y="13166792"/>
          <a:ext cx="889000" cy="1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94067</xdr:rowOff>
    </xdr:from>
    <xdr:to>
      <xdr:col>55</xdr:col>
      <xdr:colOff>50800</xdr:colOff>
      <xdr:row>78</xdr:row>
      <xdr:rowOff>24217</xdr:rowOff>
    </xdr:to>
    <xdr:sp macro="" textlink="">
      <xdr:nvSpPr>
        <xdr:cNvPr id="420" name="楕円 419"/>
        <xdr:cNvSpPr/>
      </xdr:nvSpPr>
      <xdr:spPr>
        <a:xfrm>
          <a:off x="10426700" y="1329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72494</xdr:rowOff>
    </xdr:from>
    <xdr:ext cx="534377" cy="259045"/>
    <xdr:sp macro="" textlink="">
      <xdr:nvSpPr>
        <xdr:cNvPr id="421" name="普通建設事業費 （ うち新規整備　）該当値テキスト"/>
        <xdr:cNvSpPr txBox="1"/>
      </xdr:nvSpPr>
      <xdr:spPr>
        <a:xfrm>
          <a:off x="10528300" y="132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157260</xdr:rowOff>
    </xdr:from>
    <xdr:to>
      <xdr:col>50</xdr:col>
      <xdr:colOff>165100</xdr:colOff>
      <xdr:row>78</xdr:row>
      <xdr:rowOff>87410</xdr:rowOff>
    </xdr:to>
    <xdr:sp macro="" textlink="">
      <xdr:nvSpPr>
        <xdr:cNvPr id="422" name="楕円 421"/>
        <xdr:cNvSpPr/>
      </xdr:nvSpPr>
      <xdr:spPr>
        <a:xfrm>
          <a:off x="9588500" y="1335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78537</xdr:rowOff>
    </xdr:from>
    <xdr:ext cx="534377" cy="259045"/>
    <xdr:sp macro="" textlink="">
      <xdr:nvSpPr>
        <xdr:cNvPr id="423" name="テキスト ボックス 422"/>
        <xdr:cNvSpPr txBox="1"/>
      </xdr:nvSpPr>
      <xdr:spPr>
        <a:xfrm>
          <a:off x="9372111" y="134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49563</xdr:rowOff>
    </xdr:from>
    <xdr:to>
      <xdr:col>46</xdr:col>
      <xdr:colOff>38100</xdr:colOff>
      <xdr:row>77</xdr:row>
      <xdr:rowOff>151163</xdr:rowOff>
    </xdr:to>
    <xdr:sp macro="" textlink="">
      <xdr:nvSpPr>
        <xdr:cNvPr id="424" name="楕円 423"/>
        <xdr:cNvSpPr/>
      </xdr:nvSpPr>
      <xdr:spPr>
        <a:xfrm>
          <a:off x="8699500" y="1325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142290</xdr:rowOff>
    </xdr:from>
    <xdr:ext cx="534377" cy="259045"/>
    <xdr:sp macro="" textlink="">
      <xdr:nvSpPr>
        <xdr:cNvPr id="425" name="テキスト ボックス 424"/>
        <xdr:cNvSpPr txBox="1"/>
      </xdr:nvSpPr>
      <xdr:spPr>
        <a:xfrm>
          <a:off x="8483111" y="1334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95228</xdr:rowOff>
    </xdr:from>
    <xdr:to>
      <xdr:col>41</xdr:col>
      <xdr:colOff>101600</xdr:colOff>
      <xdr:row>78</xdr:row>
      <xdr:rowOff>25378</xdr:rowOff>
    </xdr:to>
    <xdr:sp macro="" textlink="">
      <xdr:nvSpPr>
        <xdr:cNvPr id="426" name="楕円 425"/>
        <xdr:cNvSpPr/>
      </xdr:nvSpPr>
      <xdr:spPr>
        <a:xfrm>
          <a:off x="7810500" y="1329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16505</xdr:rowOff>
    </xdr:from>
    <xdr:ext cx="534377" cy="259045"/>
    <xdr:sp macro="" textlink="">
      <xdr:nvSpPr>
        <xdr:cNvPr id="427" name="テキスト ボックス 426"/>
        <xdr:cNvSpPr txBox="1"/>
      </xdr:nvSpPr>
      <xdr:spPr>
        <a:xfrm>
          <a:off x="7594111" y="1338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85792</xdr:rowOff>
    </xdr:from>
    <xdr:to>
      <xdr:col>36</xdr:col>
      <xdr:colOff>165100</xdr:colOff>
      <xdr:row>77</xdr:row>
      <xdr:rowOff>15942</xdr:rowOff>
    </xdr:to>
    <xdr:sp macro="" textlink="">
      <xdr:nvSpPr>
        <xdr:cNvPr id="428" name="楕円 427"/>
        <xdr:cNvSpPr/>
      </xdr:nvSpPr>
      <xdr:spPr>
        <a:xfrm>
          <a:off x="6921500" y="1311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7069</xdr:rowOff>
    </xdr:from>
    <xdr:ext cx="534377" cy="259045"/>
    <xdr:sp macro="" textlink="">
      <xdr:nvSpPr>
        <xdr:cNvPr id="429" name="テキスト ボックス 428"/>
        <xdr:cNvSpPr txBox="1"/>
      </xdr:nvSpPr>
      <xdr:spPr>
        <a:xfrm>
          <a:off x="6705111" y="1320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148137</xdr:rowOff>
    </xdr:from>
    <xdr:to>
      <xdr:col>55</xdr:col>
      <xdr:colOff>0</xdr:colOff>
      <xdr:row>96</xdr:row>
      <xdr:rowOff>74744</xdr:rowOff>
    </xdr:to>
    <xdr:cxnSp macro="">
      <xdr:nvCxnSpPr>
        <xdr:cNvPr id="460" name="直線コネクタ 459"/>
        <xdr:cNvCxnSpPr/>
      </xdr:nvCxnSpPr>
      <xdr:spPr>
        <a:xfrm flipV="1">
          <a:off x="9639300" y="16264437"/>
          <a:ext cx="838200" cy="2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74744</xdr:rowOff>
    </xdr:from>
    <xdr:to>
      <xdr:col>50</xdr:col>
      <xdr:colOff>114300</xdr:colOff>
      <xdr:row>98</xdr:row>
      <xdr:rowOff>43373</xdr:rowOff>
    </xdr:to>
    <xdr:cxnSp macro="">
      <xdr:nvCxnSpPr>
        <xdr:cNvPr id="463" name="直線コネクタ 462"/>
        <xdr:cNvCxnSpPr/>
      </xdr:nvCxnSpPr>
      <xdr:spPr>
        <a:xfrm flipV="1">
          <a:off x="8750300" y="16533944"/>
          <a:ext cx="889000" cy="31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159573</xdr:rowOff>
    </xdr:from>
    <xdr:ext cx="534377" cy="259045"/>
    <xdr:sp macro="" textlink="">
      <xdr:nvSpPr>
        <xdr:cNvPr id="465" name="テキスト ボックス 464"/>
        <xdr:cNvSpPr txBox="1"/>
      </xdr:nvSpPr>
      <xdr:spPr>
        <a:xfrm>
          <a:off x="9372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43373</xdr:rowOff>
    </xdr:from>
    <xdr:to>
      <xdr:col>45</xdr:col>
      <xdr:colOff>177800</xdr:colOff>
      <xdr:row>98</xdr:row>
      <xdr:rowOff>99281</xdr:rowOff>
    </xdr:to>
    <xdr:cxnSp macro="">
      <xdr:nvCxnSpPr>
        <xdr:cNvPr id="466" name="直線コネクタ 465"/>
        <xdr:cNvCxnSpPr/>
      </xdr:nvCxnSpPr>
      <xdr:spPr>
        <a:xfrm flipV="1">
          <a:off x="7861300" y="16845473"/>
          <a:ext cx="889000" cy="5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6361</xdr:rowOff>
    </xdr:from>
    <xdr:to>
      <xdr:col>41</xdr:col>
      <xdr:colOff>50800</xdr:colOff>
      <xdr:row>98</xdr:row>
      <xdr:rowOff>99281</xdr:rowOff>
    </xdr:to>
    <xdr:cxnSp macro="">
      <xdr:nvCxnSpPr>
        <xdr:cNvPr id="469" name="直線コネクタ 468"/>
        <xdr:cNvCxnSpPr/>
      </xdr:nvCxnSpPr>
      <xdr:spPr>
        <a:xfrm>
          <a:off x="6972300" y="16808461"/>
          <a:ext cx="889000" cy="9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97337</xdr:rowOff>
    </xdr:from>
    <xdr:to>
      <xdr:col>55</xdr:col>
      <xdr:colOff>50800</xdr:colOff>
      <xdr:row>95</xdr:row>
      <xdr:rowOff>27487</xdr:rowOff>
    </xdr:to>
    <xdr:sp macro="" textlink="">
      <xdr:nvSpPr>
        <xdr:cNvPr id="479" name="楕円 478"/>
        <xdr:cNvSpPr/>
      </xdr:nvSpPr>
      <xdr:spPr>
        <a:xfrm>
          <a:off x="10426700" y="162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120214</xdr:rowOff>
    </xdr:from>
    <xdr:ext cx="534377" cy="259045"/>
    <xdr:sp macro="" textlink="">
      <xdr:nvSpPr>
        <xdr:cNvPr id="480" name="普通建設事業費 （ うち更新整備　）該当値テキスト"/>
        <xdr:cNvSpPr txBox="1"/>
      </xdr:nvSpPr>
      <xdr:spPr>
        <a:xfrm>
          <a:off x="10528300" y="1606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23944</xdr:rowOff>
    </xdr:from>
    <xdr:to>
      <xdr:col>50</xdr:col>
      <xdr:colOff>165100</xdr:colOff>
      <xdr:row>96</xdr:row>
      <xdr:rowOff>125544</xdr:rowOff>
    </xdr:to>
    <xdr:sp macro="" textlink="">
      <xdr:nvSpPr>
        <xdr:cNvPr id="481" name="楕円 480"/>
        <xdr:cNvSpPr/>
      </xdr:nvSpPr>
      <xdr:spPr>
        <a:xfrm>
          <a:off x="9588500" y="1648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142071</xdr:rowOff>
    </xdr:from>
    <xdr:ext cx="534377" cy="259045"/>
    <xdr:sp macro="" textlink="">
      <xdr:nvSpPr>
        <xdr:cNvPr id="482" name="テキスト ボックス 481"/>
        <xdr:cNvSpPr txBox="1"/>
      </xdr:nvSpPr>
      <xdr:spPr>
        <a:xfrm>
          <a:off x="9372111" y="1625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164023</xdr:rowOff>
    </xdr:from>
    <xdr:to>
      <xdr:col>46</xdr:col>
      <xdr:colOff>38100</xdr:colOff>
      <xdr:row>98</xdr:row>
      <xdr:rowOff>94173</xdr:rowOff>
    </xdr:to>
    <xdr:sp macro="" textlink="">
      <xdr:nvSpPr>
        <xdr:cNvPr id="483" name="楕円 482"/>
        <xdr:cNvSpPr/>
      </xdr:nvSpPr>
      <xdr:spPr>
        <a:xfrm>
          <a:off x="8699500" y="167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85300</xdr:rowOff>
    </xdr:from>
    <xdr:ext cx="534377" cy="259045"/>
    <xdr:sp macro="" textlink="">
      <xdr:nvSpPr>
        <xdr:cNvPr id="484" name="テキスト ボックス 483"/>
        <xdr:cNvSpPr txBox="1"/>
      </xdr:nvSpPr>
      <xdr:spPr>
        <a:xfrm>
          <a:off x="8483111" y="1688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48481</xdr:rowOff>
    </xdr:from>
    <xdr:to>
      <xdr:col>41</xdr:col>
      <xdr:colOff>101600</xdr:colOff>
      <xdr:row>98</xdr:row>
      <xdr:rowOff>150081</xdr:rowOff>
    </xdr:to>
    <xdr:sp macro="" textlink="">
      <xdr:nvSpPr>
        <xdr:cNvPr id="485" name="楕円 484"/>
        <xdr:cNvSpPr/>
      </xdr:nvSpPr>
      <xdr:spPr>
        <a:xfrm>
          <a:off x="7810500" y="1685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141208</xdr:rowOff>
    </xdr:from>
    <xdr:ext cx="534377" cy="259045"/>
    <xdr:sp macro="" textlink="">
      <xdr:nvSpPr>
        <xdr:cNvPr id="486" name="テキスト ボックス 485"/>
        <xdr:cNvSpPr txBox="1"/>
      </xdr:nvSpPr>
      <xdr:spPr>
        <a:xfrm>
          <a:off x="7594111" y="1694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127011</xdr:rowOff>
    </xdr:from>
    <xdr:to>
      <xdr:col>36</xdr:col>
      <xdr:colOff>165100</xdr:colOff>
      <xdr:row>98</xdr:row>
      <xdr:rowOff>57161</xdr:rowOff>
    </xdr:to>
    <xdr:sp macro="" textlink="">
      <xdr:nvSpPr>
        <xdr:cNvPr id="487" name="楕円 486"/>
        <xdr:cNvSpPr/>
      </xdr:nvSpPr>
      <xdr:spPr>
        <a:xfrm>
          <a:off x="6921500" y="1675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48288</xdr:rowOff>
    </xdr:from>
    <xdr:ext cx="534377" cy="259045"/>
    <xdr:sp macro="" textlink="">
      <xdr:nvSpPr>
        <xdr:cNvPr id="488" name="テキスト ボックス 487"/>
        <xdr:cNvSpPr txBox="1"/>
      </xdr:nvSpPr>
      <xdr:spPr>
        <a:xfrm>
          <a:off x="6705111" y="1685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132918</xdr:rowOff>
    </xdr:from>
    <xdr:to>
      <xdr:col>85</xdr:col>
      <xdr:colOff>127000</xdr:colOff>
      <xdr:row>38</xdr:row>
      <xdr:rowOff>167716</xdr:rowOff>
    </xdr:to>
    <xdr:cxnSp macro="">
      <xdr:nvCxnSpPr>
        <xdr:cNvPr id="517" name="直線コネクタ 516"/>
        <xdr:cNvCxnSpPr/>
      </xdr:nvCxnSpPr>
      <xdr:spPr>
        <a:xfrm flipV="1">
          <a:off x="15481300" y="6648018"/>
          <a:ext cx="8382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112535</xdr:rowOff>
    </xdr:from>
    <xdr:to>
      <xdr:col>81</xdr:col>
      <xdr:colOff>50800</xdr:colOff>
      <xdr:row>38</xdr:row>
      <xdr:rowOff>167716</xdr:rowOff>
    </xdr:to>
    <xdr:cxnSp macro="">
      <xdr:nvCxnSpPr>
        <xdr:cNvPr id="520" name="直線コネクタ 519"/>
        <xdr:cNvCxnSpPr/>
      </xdr:nvCxnSpPr>
      <xdr:spPr>
        <a:xfrm>
          <a:off x="14592300" y="6627635"/>
          <a:ext cx="889000" cy="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106731</xdr:rowOff>
    </xdr:from>
    <xdr:to>
      <xdr:col>76</xdr:col>
      <xdr:colOff>114300</xdr:colOff>
      <xdr:row>38</xdr:row>
      <xdr:rowOff>112535</xdr:rowOff>
    </xdr:to>
    <xdr:cxnSp macro="">
      <xdr:nvCxnSpPr>
        <xdr:cNvPr id="523" name="直線コネクタ 522"/>
        <xdr:cNvCxnSpPr/>
      </xdr:nvCxnSpPr>
      <xdr:spPr>
        <a:xfrm>
          <a:off x="13703300" y="6621831"/>
          <a:ext cx="8890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106731</xdr:rowOff>
    </xdr:from>
    <xdr:to>
      <xdr:col>71</xdr:col>
      <xdr:colOff>177800</xdr:colOff>
      <xdr:row>39</xdr:row>
      <xdr:rowOff>24600</xdr:rowOff>
    </xdr:to>
    <xdr:cxnSp macro="">
      <xdr:nvCxnSpPr>
        <xdr:cNvPr id="526" name="直線コネクタ 525"/>
        <xdr:cNvCxnSpPr/>
      </xdr:nvCxnSpPr>
      <xdr:spPr>
        <a:xfrm flipV="1">
          <a:off x="12814300" y="6621831"/>
          <a:ext cx="889000" cy="8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82118</xdr:rowOff>
    </xdr:from>
    <xdr:to>
      <xdr:col>85</xdr:col>
      <xdr:colOff>177800</xdr:colOff>
      <xdr:row>39</xdr:row>
      <xdr:rowOff>12268</xdr:rowOff>
    </xdr:to>
    <xdr:sp macro="" textlink="">
      <xdr:nvSpPr>
        <xdr:cNvPr id="536" name="楕円 535"/>
        <xdr:cNvSpPr/>
      </xdr:nvSpPr>
      <xdr:spPr>
        <a:xfrm>
          <a:off x="16268700" y="65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27830</xdr:rowOff>
    </xdr:from>
    <xdr:ext cx="469744" cy="259045"/>
    <xdr:sp macro="" textlink="">
      <xdr:nvSpPr>
        <xdr:cNvPr id="537" name="災害復旧事業費該当値テキスト"/>
        <xdr:cNvSpPr txBox="1"/>
      </xdr:nvSpPr>
      <xdr:spPr>
        <a:xfrm>
          <a:off x="16370300" y="65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116916</xdr:rowOff>
    </xdr:from>
    <xdr:to>
      <xdr:col>81</xdr:col>
      <xdr:colOff>101600</xdr:colOff>
      <xdr:row>39</xdr:row>
      <xdr:rowOff>47066</xdr:rowOff>
    </xdr:to>
    <xdr:sp macro="" textlink="">
      <xdr:nvSpPr>
        <xdr:cNvPr id="538" name="楕円 537"/>
        <xdr:cNvSpPr/>
      </xdr:nvSpPr>
      <xdr:spPr>
        <a:xfrm>
          <a:off x="15430500" y="66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38193</xdr:rowOff>
    </xdr:from>
    <xdr:ext cx="469744" cy="259045"/>
    <xdr:sp macro="" textlink="">
      <xdr:nvSpPr>
        <xdr:cNvPr id="539" name="テキスト ボックス 538"/>
        <xdr:cNvSpPr txBox="1"/>
      </xdr:nvSpPr>
      <xdr:spPr>
        <a:xfrm>
          <a:off x="15246428" y="672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61735</xdr:rowOff>
    </xdr:from>
    <xdr:to>
      <xdr:col>76</xdr:col>
      <xdr:colOff>165100</xdr:colOff>
      <xdr:row>38</xdr:row>
      <xdr:rowOff>163335</xdr:rowOff>
    </xdr:to>
    <xdr:sp macro="" textlink="">
      <xdr:nvSpPr>
        <xdr:cNvPr id="540" name="楕円 539"/>
        <xdr:cNvSpPr/>
      </xdr:nvSpPr>
      <xdr:spPr>
        <a:xfrm>
          <a:off x="14541500" y="65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8412</xdr:rowOff>
    </xdr:from>
    <xdr:ext cx="469744" cy="259045"/>
    <xdr:sp macro="" textlink="">
      <xdr:nvSpPr>
        <xdr:cNvPr id="541" name="テキスト ボックス 540"/>
        <xdr:cNvSpPr txBox="1"/>
      </xdr:nvSpPr>
      <xdr:spPr>
        <a:xfrm>
          <a:off x="14357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55931</xdr:rowOff>
    </xdr:from>
    <xdr:to>
      <xdr:col>72</xdr:col>
      <xdr:colOff>38100</xdr:colOff>
      <xdr:row>38</xdr:row>
      <xdr:rowOff>157531</xdr:rowOff>
    </xdr:to>
    <xdr:sp macro="" textlink="">
      <xdr:nvSpPr>
        <xdr:cNvPr id="542" name="楕円 541"/>
        <xdr:cNvSpPr/>
      </xdr:nvSpPr>
      <xdr:spPr>
        <a:xfrm>
          <a:off x="13652500" y="65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2608</xdr:rowOff>
    </xdr:from>
    <xdr:ext cx="469744" cy="259045"/>
    <xdr:sp macro="" textlink="">
      <xdr:nvSpPr>
        <xdr:cNvPr id="543" name="テキスト ボックス 542"/>
        <xdr:cNvSpPr txBox="1"/>
      </xdr:nvSpPr>
      <xdr:spPr>
        <a:xfrm>
          <a:off x="13468428" y="634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145250</xdr:rowOff>
    </xdr:from>
    <xdr:to>
      <xdr:col>67</xdr:col>
      <xdr:colOff>101600</xdr:colOff>
      <xdr:row>39</xdr:row>
      <xdr:rowOff>75400</xdr:rowOff>
    </xdr:to>
    <xdr:sp macro="" textlink="">
      <xdr:nvSpPr>
        <xdr:cNvPr id="544" name="楕円 543"/>
        <xdr:cNvSpPr/>
      </xdr:nvSpPr>
      <xdr:spPr>
        <a:xfrm>
          <a:off x="12763500" y="66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66527</xdr:rowOff>
    </xdr:from>
    <xdr:ext cx="469744" cy="259045"/>
    <xdr:sp macro="" textlink="">
      <xdr:nvSpPr>
        <xdr:cNvPr id="545" name="テキスト ボックス 544"/>
        <xdr:cNvSpPr txBox="1"/>
      </xdr:nvSpPr>
      <xdr:spPr>
        <a:xfrm>
          <a:off x="12579428" y="67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34967</xdr:rowOff>
    </xdr:from>
    <xdr:to>
      <xdr:col>85</xdr:col>
      <xdr:colOff>127000</xdr:colOff>
      <xdr:row>77</xdr:row>
      <xdr:rowOff>47369</xdr:rowOff>
    </xdr:to>
    <xdr:cxnSp macro="">
      <xdr:nvCxnSpPr>
        <xdr:cNvPr id="631" name="直線コネクタ 630"/>
        <xdr:cNvCxnSpPr/>
      </xdr:nvCxnSpPr>
      <xdr:spPr>
        <a:xfrm flipV="1">
          <a:off x="15481300" y="13236617"/>
          <a:ext cx="8382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47369</xdr:rowOff>
    </xdr:from>
    <xdr:to>
      <xdr:col>81</xdr:col>
      <xdr:colOff>50800</xdr:colOff>
      <xdr:row>77</xdr:row>
      <xdr:rowOff>47681</xdr:rowOff>
    </xdr:to>
    <xdr:cxnSp macro="">
      <xdr:nvCxnSpPr>
        <xdr:cNvPr id="634" name="直線コネクタ 633"/>
        <xdr:cNvCxnSpPr/>
      </xdr:nvCxnSpPr>
      <xdr:spPr>
        <a:xfrm flipV="1">
          <a:off x="14592300" y="13249019"/>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43802</xdr:rowOff>
    </xdr:from>
    <xdr:to>
      <xdr:col>76</xdr:col>
      <xdr:colOff>114300</xdr:colOff>
      <xdr:row>77</xdr:row>
      <xdr:rowOff>47681</xdr:rowOff>
    </xdr:to>
    <xdr:cxnSp macro="">
      <xdr:nvCxnSpPr>
        <xdr:cNvPr id="637" name="直線コネクタ 636"/>
        <xdr:cNvCxnSpPr/>
      </xdr:nvCxnSpPr>
      <xdr:spPr>
        <a:xfrm>
          <a:off x="13703300" y="13245452"/>
          <a:ext cx="8890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68822</xdr:rowOff>
    </xdr:from>
    <xdr:to>
      <xdr:col>71</xdr:col>
      <xdr:colOff>177800</xdr:colOff>
      <xdr:row>77</xdr:row>
      <xdr:rowOff>43802</xdr:rowOff>
    </xdr:to>
    <xdr:cxnSp macro="">
      <xdr:nvCxnSpPr>
        <xdr:cNvPr id="640" name="直線コネクタ 639"/>
        <xdr:cNvCxnSpPr/>
      </xdr:nvCxnSpPr>
      <xdr:spPr>
        <a:xfrm>
          <a:off x="12814300" y="13099022"/>
          <a:ext cx="889000" cy="1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155617</xdr:rowOff>
    </xdr:from>
    <xdr:to>
      <xdr:col>85</xdr:col>
      <xdr:colOff>177800</xdr:colOff>
      <xdr:row>77</xdr:row>
      <xdr:rowOff>85767</xdr:rowOff>
    </xdr:to>
    <xdr:sp macro="" textlink="">
      <xdr:nvSpPr>
        <xdr:cNvPr id="650" name="楕円 649"/>
        <xdr:cNvSpPr/>
      </xdr:nvSpPr>
      <xdr:spPr>
        <a:xfrm>
          <a:off x="16268700" y="1318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7044</xdr:rowOff>
    </xdr:from>
    <xdr:ext cx="534377" cy="259045"/>
    <xdr:sp macro="" textlink="">
      <xdr:nvSpPr>
        <xdr:cNvPr id="651" name="公債費該当値テキスト"/>
        <xdr:cNvSpPr txBox="1"/>
      </xdr:nvSpPr>
      <xdr:spPr>
        <a:xfrm>
          <a:off x="16370300" y="1303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168019</xdr:rowOff>
    </xdr:from>
    <xdr:to>
      <xdr:col>81</xdr:col>
      <xdr:colOff>101600</xdr:colOff>
      <xdr:row>77</xdr:row>
      <xdr:rowOff>98169</xdr:rowOff>
    </xdr:to>
    <xdr:sp macro="" textlink="">
      <xdr:nvSpPr>
        <xdr:cNvPr id="652" name="楕円 651"/>
        <xdr:cNvSpPr/>
      </xdr:nvSpPr>
      <xdr:spPr>
        <a:xfrm>
          <a:off x="15430500" y="1319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114696</xdr:rowOff>
    </xdr:from>
    <xdr:ext cx="534377" cy="259045"/>
    <xdr:sp macro="" textlink="">
      <xdr:nvSpPr>
        <xdr:cNvPr id="653" name="テキスト ボックス 652"/>
        <xdr:cNvSpPr txBox="1"/>
      </xdr:nvSpPr>
      <xdr:spPr>
        <a:xfrm>
          <a:off x="15214111" y="1297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168331</xdr:rowOff>
    </xdr:from>
    <xdr:to>
      <xdr:col>76</xdr:col>
      <xdr:colOff>165100</xdr:colOff>
      <xdr:row>77</xdr:row>
      <xdr:rowOff>98481</xdr:rowOff>
    </xdr:to>
    <xdr:sp macro="" textlink="">
      <xdr:nvSpPr>
        <xdr:cNvPr id="654" name="楕円 653"/>
        <xdr:cNvSpPr/>
      </xdr:nvSpPr>
      <xdr:spPr>
        <a:xfrm>
          <a:off x="14541500" y="131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115008</xdr:rowOff>
    </xdr:from>
    <xdr:ext cx="534377" cy="259045"/>
    <xdr:sp macro="" textlink="">
      <xdr:nvSpPr>
        <xdr:cNvPr id="655" name="テキスト ボックス 654"/>
        <xdr:cNvSpPr txBox="1"/>
      </xdr:nvSpPr>
      <xdr:spPr>
        <a:xfrm>
          <a:off x="14325111" y="129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164452</xdr:rowOff>
    </xdr:from>
    <xdr:to>
      <xdr:col>72</xdr:col>
      <xdr:colOff>38100</xdr:colOff>
      <xdr:row>77</xdr:row>
      <xdr:rowOff>94602</xdr:rowOff>
    </xdr:to>
    <xdr:sp macro="" textlink="">
      <xdr:nvSpPr>
        <xdr:cNvPr id="656" name="楕円 655"/>
        <xdr:cNvSpPr/>
      </xdr:nvSpPr>
      <xdr:spPr>
        <a:xfrm>
          <a:off x="13652500" y="131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111129</xdr:rowOff>
    </xdr:from>
    <xdr:ext cx="534377" cy="259045"/>
    <xdr:sp macro="" textlink="">
      <xdr:nvSpPr>
        <xdr:cNvPr id="657" name="テキスト ボックス 656"/>
        <xdr:cNvSpPr txBox="1"/>
      </xdr:nvSpPr>
      <xdr:spPr>
        <a:xfrm>
          <a:off x="13436111" y="1296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18022</xdr:rowOff>
    </xdr:from>
    <xdr:to>
      <xdr:col>67</xdr:col>
      <xdr:colOff>101600</xdr:colOff>
      <xdr:row>76</xdr:row>
      <xdr:rowOff>119622</xdr:rowOff>
    </xdr:to>
    <xdr:sp macro="" textlink="">
      <xdr:nvSpPr>
        <xdr:cNvPr id="658" name="楕円 657"/>
        <xdr:cNvSpPr/>
      </xdr:nvSpPr>
      <xdr:spPr>
        <a:xfrm>
          <a:off x="12763500" y="1304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136150</xdr:rowOff>
    </xdr:from>
    <xdr:ext cx="599010" cy="259045"/>
    <xdr:sp macro="" textlink="">
      <xdr:nvSpPr>
        <xdr:cNvPr id="659" name="テキスト ボックス 658"/>
        <xdr:cNvSpPr txBox="1"/>
      </xdr:nvSpPr>
      <xdr:spPr>
        <a:xfrm>
          <a:off x="12514795" y="1282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7500</xdr:rowOff>
    </xdr:from>
    <xdr:to>
      <xdr:col>85</xdr:col>
      <xdr:colOff>127000</xdr:colOff>
      <xdr:row>97</xdr:row>
      <xdr:rowOff>18828</xdr:rowOff>
    </xdr:to>
    <xdr:cxnSp macro="">
      <xdr:nvCxnSpPr>
        <xdr:cNvPr id="684" name="直線コネクタ 683"/>
        <xdr:cNvCxnSpPr/>
      </xdr:nvCxnSpPr>
      <xdr:spPr>
        <a:xfrm flipV="1">
          <a:off x="15481300" y="16638150"/>
          <a:ext cx="838200" cy="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128465</xdr:rowOff>
    </xdr:from>
    <xdr:to>
      <xdr:col>81</xdr:col>
      <xdr:colOff>50800</xdr:colOff>
      <xdr:row>97</xdr:row>
      <xdr:rowOff>18828</xdr:rowOff>
    </xdr:to>
    <xdr:cxnSp macro="">
      <xdr:nvCxnSpPr>
        <xdr:cNvPr id="687" name="直線コネクタ 686"/>
        <xdr:cNvCxnSpPr/>
      </xdr:nvCxnSpPr>
      <xdr:spPr>
        <a:xfrm>
          <a:off x="14592300" y="16416215"/>
          <a:ext cx="889000" cy="23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128465</xdr:rowOff>
    </xdr:from>
    <xdr:to>
      <xdr:col>76</xdr:col>
      <xdr:colOff>114300</xdr:colOff>
      <xdr:row>97</xdr:row>
      <xdr:rowOff>43751</xdr:rowOff>
    </xdr:to>
    <xdr:cxnSp macro="">
      <xdr:nvCxnSpPr>
        <xdr:cNvPr id="690" name="直線コネクタ 689"/>
        <xdr:cNvCxnSpPr/>
      </xdr:nvCxnSpPr>
      <xdr:spPr>
        <a:xfrm flipV="1">
          <a:off x="13703300" y="16416215"/>
          <a:ext cx="889000" cy="25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38698</xdr:rowOff>
    </xdr:from>
    <xdr:to>
      <xdr:col>71</xdr:col>
      <xdr:colOff>177800</xdr:colOff>
      <xdr:row>97</xdr:row>
      <xdr:rowOff>43751</xdr:rowOff>
    </xdr:to>
    <xdr:cxnSp macro="">
      <xdr:nvCxnSpPr>
        <xdr:cNvPr id="693" name="直線コネクタ 692"/>
        <xdr:cNvCxnSpPr/>
      </xdr:nvCxnSpPr>
      <xdr:spPr>
        <a:xfrm>
          <a:off x="12814300" y="16669348"/>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123517</xdr:rowOff>
    </xdr:from>
    <xdr:ext cx="534377" cy="259045"/>
    <xdr:sp macro="" textlink="">
      <xdr:nvSpPr>
        <xdr:cNvPr id="695" name="テキスト ボックス 694"/>
        <xdr:cNvSpPr txBox="1"/>
      </xdr:nvSpPr>
      <xdr:spPr>
        <a:xfrm>
          <a:off x="13436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128150</xdr:rowOff>
    </xdr:from>
    <xdr:to>
      <xdr:col>85</xdr:col>
      <xdr:colOff>177800</xdr:colOff>
      <xdr:row>97</xdr:row>
      <xdr:rowOff>58300</xdr:rowOff>
    </xdr:to>
    <xdr:sp macro="" textlink="">
      <xdr:nvSpPr>
        <xdr:cNvPr id="703" name="楕円 702"/>
        <xdr:cNvSpPr/>
      </xdr:nvSpPr>
      <xdr:spPr>
        <a:xfrm>
          <a:off x="16268700" y="165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151027</xdr:rowOff>
    </xdr:from>
    <xdr:ext cx="534377" cy="259045"/>
    <xdr:sp macro="" textlink="">
      <xdr:nvSpPr>
        <xdr:cNvPr id="704" name="積立金該当値テキスト"/>
        <xdr:cNvSpPr txBox="1"/>
      </xdr:nvSpPr>
      <xdr:spPr>
        <a:xfrm>
          <a:off x="16370300" y="1643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139478</xdr:rowOff>
    </xdr:from>
    <xdr:to>
      <xdr:col>81</xdr:col>
      <xdr:colOff>101600</xdr:colOff>
      <xdr:row>97</xdr:row>
      <xdr:rowOff>69628</xdr:rowOff>
    </xdr:to>
    <xdr:sp macro="" textlink="">
      <xdr:nvSpPr>
        <xdr:cNvPr id="705" name="楕円 704"/>
        <xdr:cNvSpPr/>
      </xdr:nvSpPr>
      <xdr:spPr>
        <a:xfrm>
          <a:off x="15430500" y="165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86155</xdr:rowOff>
    </xdr:from>
    <xdr:ext cx="534377" cy="259045"/>
    <xdr:sp macro="" textlink="">
      <xdr:nvSpPr>
        <xdr:cNvPr id="706" name="テキスト ボックス 705"/>
        <xdr:cNvSpPr txBox="1"/>
      </xdr:nvSpPr>
      <xdr:spPr>
        <a:xfrm>
          <a:off x="15214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77665</xdr:rowOff>
    </xdr:from>
    <xdr:to>
      <xdr:col>76</xdr:col>
      <xdr:colOff>165100</xdr:colOff>
      <xdr:row>96</xdr:row>
      <xdr:rowOff>7815</xdr:rowOff>
    </xdr:to>
    <xdr:sp macro="" textlink="">
      <xdr:nvSpPr>
        <xdr:cNvPr id="707" name="楕円 706"/>
        <xdr:cNvSpPr/>
      </xdr:nvSpPr>
      <xdr:spPr>
        <a:xfrm>
          <a:off x="14541500" y="163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24342</xdr:rowOff>
    </xdr:from>
    <xdr:ext cx="534377" cy="259045"/>
    <xdr:sp macro="" textlink="">
      <xdr:nvSpPr>
        <xdr:cNvPr id="708" name="テキスト ボックス 707"/>
        <xdr:cNvSpPr txBox="1"/>
      </xdr:nvSpPr>
      <xdr:spPr>
        <a:xfrm>
          <a:off x="14325111" y="1614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164401</xdr:rowOff>
    </xdr:from>
    <xdr:to>
      <xdr:col>72</xdr:col>
      <xdr:colOff>38100</xdr:colOff>
      <xdr:row>97</xdr:row>
      <xdr:rowOff>94551</xdr:rowOff>
    </xdr:to>
    <xdr:sp macro="" textlink="">
      <xdr:nvSpPr>
        <xdr:cNvPr id="709" name="楕円 708"/>
        <xdr:cNvSpPr/>
      </xdr:nvSpPr>
      <xdr:spPr>
        <a:xfrm>
          <a:off x="13652500" y="1662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111078</xdr:rowOff>
    </xdr:from>
    <xdr:ext cx="534377" cy="259045"/>
    <xdr:sp macro="" textlink="">
      <xdr:nvSpPr>
        <xdr:cNvPr id="710" name="テキスト ボックス 709"/>
        <xdr:cNvSpPr txBox="1"/>
      </xdr:nvSpPr>
      <xdr:spPr>
        <a:xfrm>
          <a:off x="13436111" y="163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159348</xdr:rowOff>
    </xdr:from>
    <xdr:to>
      <xdr:col>67</xdr:col>
      <xdr:colOff>101600</xdr:colOff>
      <xdr:row>97</xdr:row>
      <xdr:rowOff>89498</xdr:rowOff>
    </xdr:to>
    <xdr:sp macro="" textlink="">
      <xdr:nvSpPr>
        <xdr:cNvPr id="711" name="楕円 710"/>
        <xdr:cNvSpPr/>
      </xdr:nvSpPr>
      <xdr:spPr>
        <a:xfrm>
          <a:off x="12763500" y="166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80625</xdr:rowOff>
    </xdr:from>
    <xdr:ext cx="534377" cy="259045"/>
    <xdr:sp macro="" textlink="">
      <xdr:nvSpPr>
        <xdr:cNvPr id="712" name="テキスト ボックス 711"/>
        <xdr:cNvSpPr txBox="1"/>
      </xdr:nvSpPr>
      <xdr:spPr>
        <a:xfrm>
          <a:off x="12547111" y="167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158903</xdr:rowOff>
    </xdr:from>
    <xdr:to>
      <xdr:col>116</xdr:col>
      <xdr:colOff>63500</xdr:colOff>
      <xdr:row>38</xdr:row>
      <xdr:rowOff>1512</xdr:rowOff>
    </xdr:to>
    <xdr:cxnSp macro="">
      <xdr:nvCxnSpPr>
        <xdr:cNvPr id="741" name="直線コネクタ 740"/>
        <xdr:cNvCxnSpPr/>
      </xdr:nvCxnSpPr>
      <xdr:spPr>
        <a:xfrm>
          <a:off x="21323300" y="6502553"/>
          <a:ext cx="8382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53268</xdr:rowOff>
    </xdr:from>
    <xdr:ext cx="469744" cy="259045"/>
    <xdr:sp macro="" textlink="">
      <xdr:nvSpPr>
        <xdr:cNvPr id="742" name="投資及び出資金平均値テキスト"/>
        <xdr:cNvSpPr txBox="1"/>
      </xdr:nvSpPr>
      <xdr:spPr>
        <a:xfrm>
          <a:off x="22212300" y="6568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132271</xdr:rowOff>
    </xdr:from>
    <xdr:to>
      <xdr:col>111</xdr:col>
      <xdr:colOff>177800</xdr:colOff>
      <xdr:row>37</xdr:row>
      <xdr:rowOff>158903</xdr:rowOff>
    </xdr:to>
    <xdr:cxnSp macro="">
      <xdr:nvCxnSpPr>
        <xdr:cNvPr id="744" name="直線コネクタ 743"/>
        <xdr:cNvCxnSpPr/>
      </xdr:nvCxnSpPr>
      <xdr:spPr>
        <a:xfrm>
          <a:off x="20434300" y="6475921"/>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3738</xdr:rowOff>
    </xdr:from>
    <xdr:ext cx="469744" cy="259045"/>
    <xdr:sp macro="" textlink="">
      <xdr:nvSpPr>
        <xdr:cNvPr id="746" name="テキスト ボックス 745"/>
        <xdr:cNvSpPr txBox="1"/>
      </xdr:nvSpPr>
      <xdr:spPr>
        <a:xfrm>
          <a:off x="21088428" y="66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157569</xdr:rowOff>
    </xdr:from>
    <xdr:to>
      <xdr:col>107</xdr:col>
      <xdr:colOff>50800</xdr:colOff>
      <xdr:row>37</xdr:row>
      <xdr:rowOff>132271</xdr:rowOff>
    </xdr:to>
    <xdr:cxnSp macro="">
      <xdr:nvCxnSpPr>
        <xdr:cNvPr id="747" name="直線コネクタ 746"/>
        <xdr:cNvCxnSpPr/>
      </xdr:nvCxnSpPr>
      <xdr:spPr>
        <a:xfrm>
          <a:off x="19545300" y="6329769"/>
          <a:ext cx="889000" cy="1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12158</xdr:rowOff>
    </xdr:from>
    <xdr:ext cx="469744" cy="259045"/>
    <xdr:sp macro="" textlink="">
      <xdr:nvSpPr>
        <xdr:cNvPr id="749" name="テキスト ボックス 748"/>
        <xdr:cNvSpPr txBox="1"/>
      </xdr:nvSpPr>
      <xdr:spPr>
        <a:xfrm>
          <a:off x="20199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157569</xdr:rowOff>
    </xdr:from>
    <xdr:to>
      <xdr:col>102</xdr:col>
      <xdr:colOff>114300</xdr:colOff>
      <xdr:row>37</xdr:row>
      <xdr:rowOff>155207</xdr:rowOff>
    </xdr:to>
    <xdr:cxnSp macro="">
      <xdr:nvCxnSpPr>
        <xdr:cNvPr id="750" name="直線コネクタ 749"/>
        <xdr:cNvCxnSpPr/>
      </xdr:nvCxnSpPr>
      <xdr:spPr>
        <a:xfrm flipV="1">
          <a:off x="18656300" y="6329769"/>
          <a:ext cx="889000" cy="1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21455</xdr:rowOff>
    </xdr:from>
    <xdr:ext cx="469744" cy="259045"/>
    <xdr:sp macro="" textlink="">
      <xdr:nvSpPr>
        <xdr:cNvPr id="752" name="テキスト ボックス 751"/>
        <xdr:cNvSpPr txBox="1"/>
      </xdr:nvSpPr>
      <xdr:spPr>
        <a:xfrm>
          <a:off x="19310428"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19473</xdr:rowOff>
    </xdr:from>
    <xdr:ext cx="469744" cy="259045"/>
    <xdr:sp macro="" textlink="">
      <xdr:nvSpPr>
        <xdr:cNvPr id="754" name="テキスト ボックス 753"/>
        <xdr:cNvSpPr txBox="1"/>
      </xdr:nvSpPr>
      <xdr:spPr>
        <a:xfrm>
          <a:off x="18421428" y="67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122161</xdr:rowOff>
    </xdr:from>
    <xdr:to>
      <xdr:col>116</xdr:col>
      <xdr:colOff>114300</xdr:colOff>
      <xdr:row>38</xdr:row>
      <xdr:rowOff>52312</xdr:rowOff>
    </xdr:to>
    <xdr:sp macro="" textlink="">
      <xdr:nvSpPr>
        <xdr:cNvPr id="760" name="楕円 759"/>
        <xdr:cNvSpPr/>
      </xdr:nvSpPr>
      <xdr:spPr>
        <a:xfrm>
          <a:off x="22110700" y="64658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145038</xdr:rowOff>
    </xdr:from>
    <xdr:ext cx="469744" cy="259045"/>
    <xdr:sp macro="" textlink="">
      <xdr:nvSpPr>
        <xdr:cNvPr id="761" name="投資及び出資金該当値テキスト"/>
        <xdr:cNvSpPr txBox="1"/>
      </xdr:nvSpPr>
      <xdr:spPr>
        <a:xfrm>
          <a:off x="22212300" y="63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108102</xdr:rowOff>
    </xdr:from>
    <xdr:to>
      <xdr:col>112</xdr:col>
      <xdr:colOff>38100</xdr:colOff>
      <xdr:row>38</xdr:row>
      <xdr:rowOff>38252</xdr:rowOff>
    </xdr:to>
    <xdr:sp macro="" textlink="">
      <xdr:nvSpPr>
        <xdr:cNvPr id="762" name="楕円 761"/>
        <xdr:cNvSpPr/>
      </xdr:nvSpPr>
      <xdr:spPr>
        <a:xfrm>
          <a:off x="21272500" y="64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54779</xdr:rowOff>
    </xdr:from>
    <xdr:ext cx="469744" cy="259045"/>
    <xdr:sp macro="" textlink="">
      <xdr:nvSpPr>
        <xdr:cNvPr id="763" name="テキスト ボックス 762"/>
        <xdr:cNvSpPr txBox="1"/>
      </xdr:nvSpPr>
      <xdr:spPr>
        <a:xfrm>
          <a:off x="2108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81471</xdr:rowOff>
    </xdr:from>
    <xdr:to>
      <xdr:col>107</xdr:col>
      <xdr:colOff>101600</xdr:colOff>
      <xdr:row>38</xdr:row>
      <xdr:rowOff>11621</xdr:rowOff>
    </xdr:to>
    <xdr:sp macro="" textlink="">
      <xdr:nvSpPr>
        <xdr:cNvPr id="764" name="楕円 763"/>
        <xdr:cNvSpPr/>
      </xdr:nvSpPr>
      <xdr:spPr>
        <a:xfrm>
          <a:off x="20383500" y="64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28148</xdr:rowOff>
    </xdr:from>
    <xdr:ext cx="469744" cy="259045"/>
    <xdr:sp macro="" textlink="">
      <xdr:nvSpPr>
        <xdr:cNvPr id="765" name="テキスト ボックス 764"/>
        <xdr:cNvSpPr txBox="1"/>
      </xdr:nvSpPr>
      <xdr:spPr>
        <a:xfrm>
          <a:off x="20199428" y="620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106769</xdr:rowOff>
    </xdr:from>
    <xdr:to>
      <xdr:col>102</xdr:col>
      <xdr:colOff>165100</xdr:colOff>
      <xdr:row>37</xdr:row>
      <xdr:rowOff>36919</xdr:rowOff>
    </xdr:to>
    <xdr:sp macro="" textlink="">
      <xdr:nvSpPr>
        <xdr:cNvPr id="766" name="楕円 765"/>
        <xdr:cNvSpPr/>
      </xdr:nvSpPr>
      <xdr:spPr>
        <a:xfrm>
          <a:off x="19494500" y="627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53446</xdr:rowOff>
    </xdr:from>
    <xdr:ext cx="534377" cy="259045"/>
    <xdr:sp macro="" textlink="">
      <xdr:nvSpPr>
        <xdr:cNvPr id="767" name="テキスト ボックス 766"/>
        <xdr:cNvSpPr txBox="1"/>
      </xdr:nvSpPr>
      <xdr:spPr>
        <a:xfrm>
          <a:off x="19278111" y="60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104407</xdr:rowOff>
    </xdr:from>
    <xdr:to>
      <xdr:col>98</xdr:col>
      <xdr:colOff>38100</xdr:colOff>
      <xdr:row>38</xdr:row>
      <xdr:rowOff>34557</xdr:rowOff>
    </xdr:to>
    <xdr:sp macro="" textlink="">
      <xdr:nvSpPr>
        <xdr:cNvPr id="768" name="楕円 767"/>
        <xdr:cNvSpPr/>
      </xdr:nvSpPr>
      <xdr:spPr>
        <a:xfrm>
          <a:off x="18605500" y="644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51084</xdr:rowOff>
    </xdr:from>
    <xdr:ext cx="469744" cy="259045"/>
    <xdr:sp macro="" textlink="">
      <xdr:nvSpPr>
        <xdr:cNvPr id="769" name="テキスト ボックス 768"/>
        <xdr:cNvSpPr txBox="1"/>
      </xdr:nvSpPr>
      <xdr:spPr>
        <a:xfrm>
          <a:off x="18421428" y="622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130373</xdr:rowOff>
    </xdr:from>
    <xdr:to>
      <xdr:col>116</xdr:col>
      <xdr:colOff>63500</xdr:colOff>
      <xdr:row>58</xdr:row>
      <xdr:rowOff>131653</xdr:rowOff>
    </xdr:to>
    <xdr:cxnSp macro="">
      <xdr:nvCxnSpPr>
        <xdr:cNvPr id="796" name="直線コネクタ 795"/>
        <xdr:cNvCxnSpPr/>
      </xdr:nvCxnSpPr>
      <xdr:spPr>
        <a:xfrm flipV="1">
          <a:off x="21323300" y="10074473"/>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1694</xdr:rowOff>
    </xdr:from>
    <xdr:to>
      <xdr:col>111</xdr:col>
      <xdr:colOff>177800</xdr:colOff>
      <xdr:row>58</xdr:row>
      <xdr:rowOff>131653</xdr:rowOff>
    </xdr:to>
    <xdr:cxnSp macro="">
      <xdr:nvCxnSpPr>
        <xdr:cNvPr id="799" name="直線コネクタ 798"/>
        <xdr:cNvCxnSpPr/>
      </xdr:nvCxnSpPr>
      <xdr:spPr>
        <a:xfrm>
          <a:off x="20434300" y="9602894"/>
          <a:ext cx="889000" cy="47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1694</xdr:rowOff>
    </xdr:from>
    <xdr:to>
      <xdr:col>107</xdr:col>
      <xdr:colOff>50800</xdr:colOff>
      <xdr:row>58</xdr:row>
      <xdr:rowOff>128773</xdr:rowOff>
    </xdr:to>
    <xdr:cxnSp macro="">
      <xdr:nvCxnSpPr>
        <xdr:cNvPr id="802" name="直線コネクタ 801"/>
        <xdr:cNvCxnSpPr/>
      </xdr:nvCxnSpPr>
      <xdr:spPr>
        <a:xfrm flipV="1">
          <a:off x="19545300" y="9602894"/>
          <a:ext cx="889000" cy="46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49359</xdr:rowOff>
    </xdr:from>
    <xdr:ext cx="469744" cy="259045"/>
    <xdr:sp macro="" textlink="">
      <xdr:nvSpPr>
        <xdr:cNvPr id="804" name="テキスト ボックス 803"/>
        <xdr:cNvSpPr txBox="1"/>
      </xdr:nvSpPr>
      <xdr:spPr>
        <a:xfrm>
          <a:off x="20199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127813</xdr:rowOff>
    </xdr:from>
    <xdr:to>
      <xdr:col>102</xdr:col>
      <xdr:colOff>114300</xdr:colOff>
      <xdr:row>58</xdr:row>
      <xdr:rowOff>128773</xdr:rowOff>
    </xdr:to>
    <xdr:cxnSp macro="">
      <xdr:nvCxnSpPr>
        <xdr:cNvPr id="805" name="直線コネクタ 804"/>
        <xdr:cNvCxnSpPr/>
      </xdr:nvCxnSpPr>
      <xdr:spPr>
        <a:xfrm>
          <a:off x="18656300" y="10071913"/>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79573</xdr:rowOff>
    </xdr:from>
    <xdr:to>
      <xdr:col>116</xdr:col>
      <xdr:colOff>114300</xdr:colOff>
      <xdr:row>59</xdr:row>
      <xdr:rowOff>9723</xdr:rowOff>
    </xdr:to>
    <xdr:sp macro="" textlink="">
      <xdr:nvSpPr>
        <xdr:cNvPr id="815" name="楕円 814"/>
        <xdr:cNvSpPr/>
      </xdr:nvSpPr>
      <xdr:spPr>
        <a:xfrm>
          <a:off x="22110700" y="100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165950</xdr:rowOff>
    </xdr:from>
    <xdr:ext cx="378565" cy="259045"/>
    <xdr:sp macro="" textlink="">
      <xdr:nvSpPr>
        <xdr:cNvPr id="816" name="貸付金該当値テキスト"/>
        <xdr:cNvSpPr txBox="1"/>
      </xdr:nvSpPr>
      <xdr:spPr>
        <a:xfrm>
          <a:off x="22212300" y="9938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80853</xdr:rowOff>
    </xdr:from>
    <xdr:to>
      <xdr:col>112</xdr:col>
      <xdr:colOff>38100</xdr:colOff>
      <xdr:row>59</xdr:row>
      <xdr:rowOff>11003</xdr:rowOff>
    </xdr:to>
    <xdr:sp macro="" textlink="">
      <xdr:nvSpPr>
        <xdr:cNvPr id="817" name="楕円 816"/>
        <xdr:cNvSpPr/>
      </xdr:nvSpPr>
      <xdr:spPr>
        <a:xfrm>
          <a:off x="21272500" y="100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2130</xdr:rowOff>
    </xdr:from>
    <xdr:ext cx="378565" cy="259045"/>
    <xdr:sp macro="" textlink="">
      <xdr:nvSpPr>
        <xdr:cNvPr id="818" name="テキスト ボックス 817"/>
        <xdr:cNvSpPr txBox="1"/>
      </xdr:nvSpPr>
      <xdr:spPr>
        <a:xfrm>
          <a:off x="21134017" y="1011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122344</xdr:rowOff>
    </xdr:from>
    <xdr:to>
      <xdr:col>107</xdr:col>
      <xdr:colOff>101600</xdr:colOff>
      <xdr:row>56</xdr:row>
      <xdr:rowOff>52494</xdr:rowOff>
    </xdr:to>
    <xdr:sp macro="" textlink="">
      <xdr:nvSpPr>
        <xdr:cNvPr id="819" name="楕円 818"/>
        <xdr:cNvSpPr/>
      </xdr:nvSpPr>
      <xdr:spPr>
        <a:xfrm>
          <a:off x="20383500" y="95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69021</xdr:rowOff>
    </xdr:from>
    <xdr:ext cx="534377" cy="259045"/>
    <xdr:sp macro="" textlink="">
      <xdr:nvSpPr>
        <xdr:cNvPr id="820" name="テキスト ボックス 819"/>
        <xdr:cNvSpPr txBox="1"/>
      </xdr:nvSpPr>
      <xdr:spPr>
        <a:xfrm>
          <a:off x="20167111" y="932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77973</xdr:rowOff>
    </xdr:from>
    <xdr:to>
      <xdr:col>102</xdr:col>
      <xdr:colOff>165100</xdr:colOff>
      <xdr:row>59</xdr:row>
      <xdr:rowOff>8123</xdr:rowOff>
    </xdr:to>
    <xdr:sp macro="" textlink="">
      <xdr:nvSpPr>
        <xdr:cNvPr id="821" name="楕円 820"/>
        <xdr:cNvSpPr/>
      </xdr:nvSpPr>
      <xdr:spPr>
        <a:xfrm>
          <a:off x="19494500" y="1002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170700</xdr:rowOff>
    </xdr:from>
    <xdr:ext cx="378565" cy="259045"/>
    <xdr:sp macro="" textlink="">
      <xdr:nvSpPr>
        <xdr:cNvPr id="822" name="テキスト ボックス 821"/>
        <xdr:cNvSpPr txBox="1"/>
      </xdr:nvSpPr>
      <xdr:spPr>
        <a:xfrm>
          <a:off x="19356017" y="1011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77013</xdr:rowOff>
    </xdr:from>
    <xdr:to>
      <xdr:col>98</xdr:col>
      <xdr:colOff>38100</xdr:colOff>
      <xdr:row>59</xdr:row>
      <xdr:rowOff>7163</xdr:rowOff>
    </xdr:to>
    <xdr:sp macro="" textlink="">
      <xdr:nvSpPr>
        <xdr:cNvPr id="823" name="楕円 822"/>
        <xdr:cNvSpPr/>
      </xdr:nvSpPr>
      <xdr:spPr>
        <a:xfrm>
          <a:off x="18605500" y="100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169740</xdr:rowOff>
    </xdr:from>
    <xdr:ext cx="378565" cy="259045"/>
    <xdr:sp macro="" textlink="">
      <xdr:nvSpPr>
        <xdr:cNvPr id="824" name="テキスト ボックス 823"/>
        <xdr:cNvSpPr txBox="1"/>
      </xdr:nvSpPr>
      <xdr:spPr>
        <a:xfrm>
          <a:off x="18467017" y="1011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81734</xdr:rowOff>
    </xdr:from>
    <xdr:to>
      <xdr:col>116</xdr:col>
      <xdr:colOff>63500</xdr:colOff>
      <xdr:row>75</xdr:row>
      <xdr:rowOff>84656</xdr:rowOff>
    </xdr:to>
    <xdr:cxnSp macro="">
      <xdr:nvCxnSpPr>
        <xdr:cNvPr id="856" name="直線コネクタ 855"/>
        <xdr:cNvCxnSpPr/>
      </xdr:nvCxnSpPr>
      <xdr:spPr>
        <a:xfrm>
          <a:off x="21323300" y="12940484"/>
          <a:ext cx="8382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147881</xdr:rowOff>
    </xdr:from>
    <xdr:to>
      <xdr:col>111</xdr:col>
      <xdr:colOff>177800</xdr:colOff>
      <xdr:row>75</xdr:row>
      <xdr:rowOff>81734</xdr:rowOff>
    </xdr:to>
    <xdr:cxnSp macro="">
      <xdr:nvCxnSpPr>
        <xdr:cNvPr id="859" name="直線コネクタ 858"/>
        <xdr:cNvCxnSpPr/>
      </xdr:nvCxnSpPr>
      <xdr:spPr>
        <a:xfrm>
          <a:off x="20434300" y="12835181"/>
          <a:ext cx="889000" cy="10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115844</xdr:rowOff>
    </xdr:from>
    <xdr:to>
      <xdr:col>107</xdr:col>
      <xdr:colOff>50800</xdr:colOff>
      <xdr:row>74</xdr:row>
      <xdr:rowOff>147881</xdr:rowOff>
    </xdr:to>
    <xdr:cxnSp macro="">
      <xdr:nvCxnSpPr>
        <xdr:cNvPr id="862" name="直線コネクタ 861"/>
        <xdr:cNvCxnSpPr/>
      </xdr:nvCxnSpPr>
      <xdr:spPr>
        <a:xfrm>
          <a:off x="19545300" y="12803144"/>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115844</xdr:rowOff>
    </xdr:from>
    <xdr:to>
      <xdr:col>102</xdr:col>
      <xdr:colOff>114300</xdr:colOff>
      <xdr:row>74</xdr:row>
      <xdr:rowOff>167866</xdr:rowOff>
    </xdr:to>
    <xdr:cxnSp macro="">
      <xdr:nvCxnSpPr>
        <xdr:cNvPr id="865" name="直線コネクタ 864"/>
        <xdr:cNvCxnSpPr/>
      </xdr:nvCxnSpPr>
      <xdr:spPr>
        <a:xfrm flipV="1">
          <a:off x="18656300" y="12803144"/>
          <a:ext cx="889000" cy="5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33856</xdr:rowOff>
    </xdr:from>
    <xdr:to>
      <xdr:col>116</xdr:col>
      <xdr:colOff>114300</xdr:colOff>
      <xdr:row>75</xdr:row>
      <xdr:rowOff>135456</xdr:rowOff>
    </xdr:to>
    <xdr:sp macro="" textlink="">
      <xdr:nvSpPr>
        <xdr:cNvPr id="875" name="楕円 874"/>
        <xdr:cNvSpPr/>
      </xdr:nvSpPr>
      <xdr:spPr>
        <a:xfrm>
          <a:off x="22110700" y="128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56733</xdr:rowOff>
    </xdr:from>
    <xdr:ext cx="534377" cy="259045"/>
    <xdr:sp macro="" textlink="">
      <xdr:nvSpPr>
        <xdr:cNvPr id="876" name="繰出金該当値テキスト"/>
        <xdr:cNvSpPr txBox="1"/>
      </xdr:nvSpPr>
      <xdr:spPr>
        <a:xfrm>
          <a:off x="22212300" y="1274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30934</xdr:rowOff>
    </xdr:from>
    <xdr:to>
      <xdr:col>112</xdr:col>
      <xdr:colOff>38100</xdr:colOff>
      <xdr:row>75</xdr:row>
      <xdr:rowOff>132534</xdr:rowOff>
    </xdr:to>
    <xdr:sp macro="" textlink="">
      <xdr:nvSpPr>
        <xdr:cNvPr id="877" name="楕円 876"/>
        <xdr:cNvSpPr/>
      </xdr:nvSpPr>
      <xdr:spPr>
        <a:xfrm>
          <a:off x="21272500" y="1288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123660</xdr:rowOff>
    </xdr:from>
    <xdr:ext cx="534377" cy="259045"/>
    <xdr:sp macro="" textlink="">
      <xdr:nvSpPr>
        <xdr:cNvPr id="878" name="テキスト ボックス 877"/>
        <xdr:cNvSpPr txBox="1"/>
      </xdr:nvSpPr>
      <xdr:spPr>
        <a:xfrm>
          <a:off x="21056111" y="1298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97081</xdr:rowOff>
    </xdr:from>
    <xdr:to>
      <xdr:col>107</xdr:col>
      <xdr:colOff>101600</xdr:colOff>
      <xdr:row>75</xdr:row>
      <xdr:rowOff>27231</xdr:rowOff>
    </xdr:to>
    <xdr:sp macro="" textlink="">
      <xdr:nvSpPr>
        <xdr:cNvPr id="879" name="楕円 878"/>
        <xdr:cNvSpPr/>
      </xdr:nvSpPr>
      <xdr:spPr>
        <a:xfrm>
          <a:off x="20383500" y="1278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43758</xdr:rowOff>
    </xdr:from>
    <xdr:ext cx="534377" cy="259045"/>
    <xdr:sp macro="" textlink="">
      <xdr:nvSpPr>
        <xdr:cNvPr id="880" name="テキスト ボックス 879"/>
        <xdr:cNvSpPr txBox="1"/>
      </xdr:nvSpPr>
      <xdr:spPr>
        <a:xfrm>
          <a:off x="20167111" y="1255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65044</xdr:rowOff>
    </xdr:from>
    <xdr:to>
      <xdr:col>102</xdr:col>
      <xdr:colOff>165100</xdr:colOff>
      <xdr:row>74</xdr:row>
      <xdr:rowOff>166644</xdr:rowOff>
    </xdr:to>
    <xdr:sp macro="" textlink="">
      <xdr:nvSpPr>
        <xdr:cNvPr id="881" name="楕円 880"/>
        <xdr:cNvSpPr/>
      </xdr:nvSpPr>
      <xdr:spPr>
        <a:xfrm>
          <a:off x="19494500" y="127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11721</xdr:rowOff>
    </xdr:from>
    <xdr:ext cx="534377" cy="259045"/>
    <xdr:sp macro="" textlink="">
      <xdr:nvSpPr>
        <xdr:cNvPr id="882" name="テキスト ボックス 881"/>
        <xdr:cNvSpPr txBox="1"/>
      </xdr:nvSpPr>
      <xdr:spPr>
        <a:xfrm>
          <a:off x="19278111" y="1252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117066</xdr:rowOff>
    </xdr:from>
    <xdr:to>
      <xdr:col>98</xdr:col>
      <xdr:colOff>38100</xdr:colOff>
      <xdr:row>75</xdr:row>
      <xdr:rowOff>47216</xdr:rowOff>
    </xdr:to>
    <xdr:sp macro="" textlink="">
      <xdr:nvSpPr>
        <xdr:cNvPr id="883" name="楕円 882"/>
        <xdr:cNvSpPr/>
      </xdr:nvSpPr>
      <xdr:spPr>
        <a:xfrm>
          <a:off x="18605500" y="128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63743</xdr:rowOff>
    </xdr:from>
    <xdr:ext cx="534377" cy="259045"/>
    <xdr:sp macro="" textlink="">
      <xdr:nvSpPr>
        <xdr:cNvPr id="884" name="テキスト ボックス 883"/>
        <xdr:cNvSpPr txBox="1"/>
      </xdr:nvSpPr>
      <xdr:spPr>
        <a:xfrm>
          <a:off x="18389111" y="1257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性質別歳出決算の状況を類似団体と比較すると、住民一人当たりのコストについては、物件費、維持補修費は低水準で推移しているが、人件費、扶助費、補助費等、公債費、投資及び出資金については、高水準で推移している。</a:t>
          </a:r>
        </a:p>
        <a:p>
          <a:r>
            <a:rPr kumimoji="1" lang="ja-JP" altLang="en-US" sz="1300">
              <a:latin typeface="ＭＳ Ｐゴシック" panose="020B0600070205080204" pitchFamily="50" charset="-128"/>
              <a:ea typeface="ＭＳ Ｐゴシック" panose="020B0600070205080204" pitchFamily="50" charset="-128"/>
            </a:rPr>
            <a:t>　住民一人当たりのコストが高いものは、ほぼ経常経費であり、財政構造の硬直化がうかがえる。扶助費については、生活保護扶助費や私立型保育園施設型給付費等が減となったものの、コストは毎年度増加していることから、単独事業の見直し等を行うとともに、補助費等については、補助金ガイドラインに基づき補助金の見直しを進め、高水準に推移している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27,311
27,216
126.94
19,263,014
18,059,545
923,945
10,478,028
16,794,657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124270</xdr:rowOff>
    </xdr:from>
    <xdr:to>
      <xdr:col>24</xdr:col>
      <xdr:colOff>63500</xdr:colOff>
      <xdr:row>35</xdr:row>
      <xdr:rowOff>158750</xdr:rowOff>
    </xdr:to>
    <xdr:cxnSp macro="">
      <xdr:nvCxnSpPr>
        <xdr:cNvPr id="61" name="直線コネクタ 60"/>
        <xdr:cNvCxnSpPr/>
      </xdr:nvCxnSpPr>
      <xdr:spPr>
        <a:xfrm flipV="1">
          <a:off x="3797300" y="6125020"/>
          <a:ext cx="8382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153226</xdr:rowOff>
    </xdr:from>
    <xdr:to>
      <xdr:col>19</xdr:col>
      <xdr:colOff>177800</xdr:colOff>
      <xdr:row>35</xdr:row>
      <xdr:rowOff>158750</xdr:rowOff>
    </xdr:to>
    <xdr:cxnSp macro="">
      <xdr:nvCxnSpPr>
        <xdr:cNvPr id="64" name="直線コネクタ 63"/>
        <xdr:cNvCxnSpPr/>
      </xdr:nvCxnSpPr>
      <xdr:spPr>
        <a:xfrm>
          <a:off x="2908300" y="6153976"/>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129984</xdr:rowOff>
    </xdr:from>
    <xdr:to>
      <xdr:col>15</xdr:col>
      <xdr:colOff>50800</xdr:colOff>
      <xdr:row>35</xdr:row>
      <xdr:rowOff>153226</xdr:rowOff>
    </xdr:to>
    <xdr:cxnSp macro="">
      <xdr:nvCxnSpPr>
        <xdr:cNvPr id="67" name="直線コネクタ 66"/>
        <xdr:cNvCxnSpPr/>
      </xdr:nvCxnSpPr>
      <xdr:spPr>
        <a:xfrm>
          <a:off x="2019300" y="5959284"/>
          <a:ext cx="889000" cy="19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129984</xdr:rowOff>
    </xdr:from>
    <xdr:to>
      <xdr:col>10</xdr:col>
      <xdr:colOff>114300</xdr:colOff>
      <xdr:row>35</xdr:row>
      <xdr:rowOff>49403</xdr:rowOff>
    </xdr:to>
    <xdr:cxnSp macro="">
      <xdr:nvCxnSpPr>
        <xdr:cNvPr id="70" name="直線コネクタ 69"/>
        <xdr:cNvCxnSpPr/>
      </xdr:nvCxnSpPr>
      <xdr:spPr>
        <a:xfrm flipV="1">
          <a:off x="1130300" y="5959284"/>
          <a:ext cx="8890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99712</xdr:rowOff>
    </xdr:from>
    <xdr:ext cx="469744" cy="259045"/>
    <xdr:sp macro="" textlink="">
      <xdr:nvSpPr>
        <xdr:cNvPr id="72" name="テキスト ボックス 71"/>
        <xdr:cNvSpPr txBox="1"/>
      </xdr:nvSpPr>
      <xdr:spPr>
        <a:xfrm>
          <a:off x="1784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73470</xdr:rowOff>
    </xdr:from>
    <xdr:to>
      <xdr:col>24</xdr:col>
      <xdr:colOff>114300</xdr:colOff>
      <xdr:row>36</xdr:row>
      <xdr:rowOff>3620</xdr:rowOff>
    </xdr:to>
    <xdr:sp macro="" textlink="">
      <xdr:nvSpPr>
        <xdr:cNvPr id="80" name="楕円 79"/>
        <xdr:cNvSpPr/>
      </xdr:nvSpPr>
      <xdr:spPr>
        <a:xfrm>
          <a:off x="4584700" y="6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96347</xdr:rowOff>
    </xdr:from>
    <xdr:ext cx="469744" cy="259045"/>
    <xdr:sp macro="" textlink="">
      <xdr:nvSpPr>
        <xdr:cNvPr id="81" name="議会費該当値テキスト"/>
        <xdr:cNvSpPr txBox="1"/>
      </xdr:nvSpPr>
      <xdr:spPr>
        <a:xfrm>
          <a:off x="4686300" y="592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107950</xdr:rowOff>
    </xdr:from>
    <xdr:to>
      <xdr:col>20</xdr:col>
      <xdr:colOff>38100</xdr:colOff>
      <xdr:row>36</xdr:row>
      <xdr:rowOff>38100</xdr:rowOff>
    </xdr:to>
    <xdr:sp macro="" textlink="">
      <xdr:nvSpPr>
        <xdr:cNvPr id="82" name="楕円 81"/>
        <xdr:cNvSpPr/>
      </xdr:nvSpPr>
      <xdr:spPr>
        <a:xfrm>
          <a:off x="3746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29227</xdr:rowOff>
    </xdr:from>
    <xdr:ext cx="469744" cy="259045"/>
    <xdr:sp macro="" textlink="">
      <xdr:nvSpPr>
        <xdr:cNvPr id="83" name="テキスト ボックス 82"/>
        <xdr:cNvSpPr txBox="1"/>
      </xdr:nvSpPr>
      <xdr:spPr>
        <a:xfrm>
          <a:off x="3562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102426</xdr:rowOff>
    </xdr:from>
    <xdr:to>
      <xdr:col>15</xdr:col>
      <xdr:colOff>101600</xdr:colOff>
      <xdr:row>36</xdr:row>
      <xdr:rowOff>32576</xdr:rowOff>
    </xdr:to>
    <xdr:sp macro="" textlink="">
      <xdr:nvSpPr>
        <xdr:cNvPr id="84" name="楕円 83"/>
        <xdr:cNvSpPr/>
      </xdr:nvSpPr>
      <xdr:spPr>
        <a:xfrm>
          <a:off x="2857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23703</xdr:rowOff>
    </xdr:from>
    <xdr:ext cx="469744" cy="259045"/>
    <xdr:sp macro="" textlink="">
      <xdr:nvSpPr>
        <xdr:cNvPr id="85" name="テキスト ボックス 84"/>
        <xdr:cNvSpPr txBox="1"/>
      </xdr:nvSpPr>
      <xdr:spPr>
        <a:xfrm>
          <a:off x="2673428" y="619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79184</xdr:rowOff>
    </xdr:from>
    <xdr:to>
      <xdr:col>10</xdr:col>
      <xdr:colOff>165100</xdr:colOff>
      <xdr:row>35</xdr:row>
      <xdr:rowOff>9334</xdr:rowOff>
    </xdr:to>
    <xdr:sp macro="" textlink="">
      <xdr:nvSpPr>
        <xdr:cNvPr id="86" name="楕円 85"/>
        <xdr:cNvSpPr/>
      </xdr:nvSpPr>
      <xdr:spPr>
        <a:xfrm>
          <a:off x="1968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25861</xdr:rowOff>
    </xdr:from>
    <xdr:ext cx="469744" cy="259045"/>
    <xdr:sp macro="" textlink="">
      <xdr:nvSpPr>
        <xdr:cNvPr id="87" name="テキスト ボックス 86"/>
        <xdr:cNvSpPr txBox="1"/>
      </xdr:nvSpPr>
      <xdr:spPr>
        <a:xfrm>
          <a:off x="1784428" y="568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170053</xdr:rowOff>
    </xdr:from>
    <xdr:to>
      <xdr:col>6</xdr:col>
      <xdr:colOff>38100</xdr:colOff>
      <xdr:row>35</xdr:row>
      <xdr:rowOff>100203</xdr:rowOff>
    </xdr:to>
    <xdr:sp macro="" textlink="">
      <xdr:nvSpPr>
        <xdr:cNvPr id="88" name="楕円 87"/>
        <xdr:cNvSpPr/>
      </xdr:nvSpPr>
      <xdr:spPr>
        <a:xfrm>
          <a:off x="1079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116730</xdr:rowOff>
    </xdr:from>
    <xdr:ext cx="469744" cy="259045"/>
    <xdr:sp macro="" textlink="">
      <xdr:nvSpPr>
        <xdr:cNvPr id="89" name="テキスト ボックス 88"/>
        <xdr:cNvSpPr txBox="1"/>
      </xdr:nvSpPr>
      <xdr:spPr>
        <a:xfrm>
          <a:off x="895428" y="57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162880</xdr:rowOff>
    </xdr:from>
    <xdr:to>
      <xdr:col>24</xdr:col>
      <xdr:colOff>63500</xdr:colOff>
      <xdr:row>57</xdr:row>
      <xdr:rowOff>8510</xdr:rowOff>
    </xdr:to>
    <xdr:cxnSp macro="">
      <xdr:nvCxnSpPr>
        <xdr:cNvPr id="118" name="直線コネクタ 117"/>
        <xdr:cNvCxnSpPr/>
      </xdr:nvCxnSpPr>
      <xdr:spPr>
        <a:xfrm flipV="1">
          <a:off x="3797300" y="9764080"/>
          <a:ext cx="8382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3070</xdr:rowOff>
    </xdr:from>
    <xdr:to>
      <xdr:col>19</xdr:col>
      <xdr:colOff>177800</xdr:colOff>
      <xdr:row>57</xdr:row>
      <xdr:rowOff>8510</xdr:rowOff>
    </xdr:to>
    <xdr:cxnSp macro="">
      <xdr:nvCxnSpPr>
        <xdr:cNvPr id="121" name="直線コネクタ 120"/>
        <xdr:cNvCxnSpPr/>
      </xdr:nvCxnSpPr>
      <xdr:spPr>
        <a:xfrm>
          <a:off x="2908300" y="9604270"/>
          <a:ext cx="889000" cy="17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3070</xdr:rowOff>
    </xdr:from>
    <xdr:to>
      <xdr:col>15</xdr:col>
      <xdr:colOff>50800</xdr:colOff>
      <xdr:row>57</xdr:row>
      <xdr:rowOff>48995</xdr:rowOff>
    </xdr:to>
    <xdr:cxnSp macro="">
      <xdr:nvCxnSpPr>
        <xdr:cNvPr id="124" name="直線コネクタ 123"/>
        <xdr:cNvCxnSpPr/>
      </xdr:nvCxnSpPr>
      <xdr:spPr>
        <a:xfrm flipV="1">
          <a:off x="2019300" y="9604270"/>
          <a:ext cx="889000" cy="2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48995</xdr:rowOff>
    </xdr:from>
    <xdr:to>
      <xdr:col>10</xdr:col>
      <xdr:colOff>114300</xdr:colOff>
      <xdr:row>57</xdr:row>
      <xdr:rowOff>58143</xdr:rowOff>
    </xdr:to>
    <xdr:cxnSp macro="">
      <xdr:nvCxnSpPr>
        <xdr:cNvPr id="127" name="直線コネクタ 126"/>
        <xdr:cNvCxnSpPr/>
      </xdr:nvCxnSpPr>
      <xdr:spPr>
        <a:xfrm flipV="1">
          <a:off x="1130300" y="9821645"/>
          <a:ext cx="889000" cy="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112080</xdr:rowOff>
    </xdr:from>
    <xdr:to>
      <xdr:col>24</xdr:col>
      <xdr:colOff>114300</xdr:colOff>
      <xdr:row>57</xdr:row>
      <xdr:rowOff>42230</xdr:rowOff>
    </xdr:to>
    <xdr:sp macro="" textlink="">
      <xdr:nvSpPr>
        <xdr:cNvPr id="137" name="楕円 136"/>
        <xdr:cNvSpPr/>
      </xdr:nvSpPr>
      <xdr:spPr>
        <a:xfrm>
          <a:off x="4584700" y="971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134957</xdr:rowOff>
    </xdr:from>
    <xdr:ext cx="599010" cy="259045"/>
    <xdr:sp macro="" textlink="">
      <xdr:nvSpPr>
        <xdr:cNvPr id="138" name="総務費該当値テキスト"/>
        <xdr:cNvSpPr txBox="1"/>
      </xdr:nvSpPr>
      <xdr:spPr>
        <a:xfrm>
          <a:off x="4686300" y="956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129160</xdr:rowOff>
    </xdr:from>
    <xdr:to>
      <xdr:col>20</xdr:col>
      <xdr:colOff>38100</xdr:colOff>
      <xdr:row>57</xdr:row>
      <xdr:rowOff>59310</xdr:rowOff>
    </xdr:to>
    <xdr:sp macro="" textlink="">
      <xdr:nvSpPr>
        <xdr:cNvPr id="139" name="楕円 138"/>
        <xdr:cNvSpPr/>
      </xdr:nvSpPr>
      <xdr:spPr>
        <a:xfrm>
          <a:off x="3746500" y="973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75837</xdr:rowOff>
    </xdr:from>
    <xdr:ext cx="534377" cy="259045"/>
    <xdr:sp macro="" textlink="">
      <xdr:nvSpPr>
        <xdr:cNvPr id="140" name="テキスト ボックス 139"/>
        <xdr:cNvSpPr txBox="1"/>
      </xdr:nvSpPr>
      <xdr:spPr>
        <a:xfrm>
          <a:off x="3530111" y="950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123720</xdr:rowOff>
    </xdr:from>
    <xdr:to>
      <xdr:col>15</xdr:col>
      <xdr:colOff>101600</xdr:colOff>
      <xdr:row>56</xdr:row>
      <xdr:rowOff>53870</xdr:rowOff>
    </xdr:to>
    <xdr:sp macro="" textlink="">
      <xdr:nvSpPr>
        <xdr:cNvPr id="141" name="楕円 140"/>
        <xdr:cNvSpPr/>
      </xdr:nvSpPr>
      <xdr:spPr>
        <a:xfrm>
          <a:off x="2857500" y="955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70397</xdr:rowOff>
    </xdr:from>
    <xdr:ext cx="599010" cy="259045"/>
    <xdr:sp macro="" textlink="">
      <xdr:nvSpPr>
        <xdr:cNvPr id="142" name="テキスト ボックス 141"/>
        <xdr:cNvSpPr txBox="1"/>
      </xdr:nvSpPr>
      <xdr:spPr>
        <a:xfrm>
          <a:off x="2608795" y="932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169645</xdr:rowOff>
    </xdr:from>
    <xdr:to>
      <xdr:col>10</xdr:col>
      <xdr:colOff>165100</xdr:colOff>
      <xdr:row>57</xdr:row>
      <xdr:rowOff>99795</xdr:rowOff>
    </xdr:to>
    <xdr:sp macro="" textlink="">
      <xdr:nvSpPr>
        <xdr:cNvPr id="143" name="楕円 142"/>
        <xdr:cNvSpPr/>
      </xdr:nvSpPr>
      <xdr:spPr>
        <a:xfrm>
          <a:off x="1968500" y="97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116322</xdr:rowOff>
    </xdr:from>
    <xdr:ext cx="534377" cy="259045"/>
    <xdr:sp macro="" textlink="">
      <xdr:nvSpPr>
        <xdr:cNvPr id="144" name="テキスト ボックス 143"/>
        <xdr:cNvSpPr txBox="1"/>
      </xdr:nvSpPr>
      <xdr:spPr>
        <a:xfrm>
          <a:off x="1752111" y="954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7343</xdr:rowOff>
    </xdr:from>
    <xdr:to>
      <xdr:col>6</xdr:col>
      <xdr:colOff>38100</xdr:colOff>
      <xdr:row>57</xdr:row>
      <xdr:rowOff>108943</xdr:rowOff>
    </xdr:to>
    <xdr:sp macro="" textlink="">
      <xdr:nvSpPr>
        <xdr:cNvPr id="145" name="楕円 144"/>
        <xdr:cNvSpPr/>
      </xdr:nvSpPr>
      <xdr:spPr>
        <a:xfrm>
          <a:off x="1079500" y="977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100070</xdr:rowOff>
    </xdr:from>
    <xdr:ext cx="534377" cy="259045"/>
    <xdr:sp macro="" textlink="">
      <xdr:nvSpPr>
        <xdr:cNvPr id="146" name="テキスト ボックス 145"/>
        <xdr:cNvSpPr txBox="1"/>
      </xdr:nvSpPr>
      <xdr:spPr>
        <a:xfrm>
          <a:off x="863111" y="987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66060</xdr:rowOff>
    </xdr:from>
    <xdr:to>
      <xdr:col>24</xdr:col>
      <xdr:colOff>63500</xdr:colOff>
      <xdr:row>74</xdr:row>
      <xdr:rowOff>99101</xdr:rowOff>
    </xdr:to>
    <xdr:cxnSp macro="">
      <xdr:nvCxnSpPr>
        <xdr:cNvPr id="176" name="直線コネクタ 175"/>
        <xdr:cNvCxnSpPr/>
      </xdr:nvCxnSpPr>
      <xdr:spPr>
        <a:xfrm flipV="1">
          <a:off x="3797300" y="12753360"/>
          <a:ext cx="838200" cy="3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99101</xdr:rowOff>
    </xdr:from>
    <xdr:to>
      <xdr:col>19</xdr:col>
      <xdr:colOff>177800</xdr:colOff>
      <xdr:row>74</xdr:row>
      <xdr:rowOff>127828</xdr:rowOff>
    </xdr:to>
    <xdr:cxnSp macro="">
      <xdr:nvCxnSpPr>
        <xdr:cNvPr id="179" name="直線コネクタ 178"/>
        <xdr:cNvCxnSpPr/>
      </xdr:nvCxnSpPr>
      <xdr:spPr>
        <a:xfrm flipV="1">
          <a:off x="2908300" y="12786401"/>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127828</xdr:rowOff>
    </xdr:from>
    <xdr:to>
      <xdr:col>15</xdr:col>
      <xdr:colOff>50800</xdr:colOff>
      <xdr:row>75</xdr:row>
      <xdr:rowOff>33637</xdr:rowOff>
    </xdr:to>
    <xdr:cxnSp macro="">
      <xdr:nvCxnSpPr>
        <xdr:cNvPr id="182" name="直線コネクタ 181"/>
        <xdr:cNvCxnSpPr/>
      </xdr:nvCxnSpPr>
      <xdr:spPr>
        <a:xfrm flipV="1">
          <a:off x="2019300" y="12815128"/>
          <a:ext cx="889000" cy="7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33637</xdr:rowOff>
    </xdr:from>
    <xdr:to>
      <xdr:col>10</xdr:col>
      <xdr:colOff>114300</xdr:colOff>
      <xdr:row>75</xdr:row>
      <xdr:rowOff>60246</xdr:rowOff>
    </xdr:to>
    <xdr:cxnSp macro="">
      <xdr:nvCxnSpPr>
        <xdr:cNvPr id="185" name="直線コネクタ 184"/>
        <xdr:cNvCxnSpPr/>
      </xdr:nvCxnSpPr>
      <xdr:spPr>
        <a:xfrm flipV="1">
          <a:off x="1130300" y="12892387"/>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15260</xdr:rowOff>
    </xdr:from>
    <xdr:to>
      <xdr:col>24</xdr:col>
      <xdr:colOff>114300</xdr:colOff>
      <xdr:row>74</xdr:row>
      <xdr:rowOff>116860</xdr:rowOff>
    </xdr:to>
    <xdr:sp macro="" textlink="">
      <xdr:nvSpPr>
        <xdr:cNvPr id="195" name="楕円 194"/>
        <xdr:cNvSpPr/>
      </xdr:nvSpPr>
      <xdr:spPr>
        <a:xfrm>
          <a:off x="4584700" y="127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38137</xdr:rowOff>
    </xdr:from>
    <xdr:ext cx="599010" cy="259045"/>
    <xdr:sp macro="" textlink="">
      <xdr:nvSpPr>
        <xdr:cNvPr id="196" name="民生費該当値テキスト"/>
        <xdr:cNvSpPr txBox="1"/>
      </xdr:nvSpPr>
      <xdr:spPr>
        <a:xfrm>
          <a:off x="4686300" y="1255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48301</xdr:rowOff>
    </xdr:from>
    <xdr:to>
      <xdr:col>20</xdr:col>
      <xdr:colOff>38100</xdr:colOff>
      <xdr:row>74</xdr:row>
      <xdr:rowOff>149901</xdr:rowOff>
    </xdr:to>
    <xdr:sp macro="" textlink="">
      <xdr:nvSpPr>
        <xdr:cNvPr id="197" name="楕円 196"/>
        <xdr:cNvSpPr/>
      </xdr:nvSpPr>
      <xdr:spPr>
        <a:xfrm>
          <a:off x="3746500" y="127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166428</xdr:rowOff>
    </xdr:from>
    <xdr:ext cx="599010" cy="259045"/>
    <xdr:sp macro="" textlink="">
      <xdr:nvSpPr>
        <xdr:cNvPr id="198" name="テキスト ボックス 197"/>
        <xdr:cNvSpPr txBox="1"/>
      </xdr:nvSpPr>
      <xdr:spPr>
        <a:xfrm>
          <a:off x="3497795" y="1251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77028</xdr:rowOff>
    </xdr:from>
    <xdr:to>
      <xdr:col>15</xdr:col>
      <xdr:colOff>101600</xdr:colOff>
      <xdr:row>75</xdr:row>
      <xdr:rowOff>7178</xdr:rowOff>
    </xdr:to>
    <xdr:sp macro="" textlink="">
      <xdr:nvSpPr>
        <xdr:cNvPr id="199" name="楕円 198"/>
        <xdr:cNvSpPr/>
      </xdr:nvSpPr>
      <xdr:spPr>
        <a:xfrm>
          <a:off x="2857500" y="1276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23705</xdr:rowOff>
    </xdr:from>
    <xdr:ext cx="599010" cy="259045"/>
    <xdr:sp macro="" textlink="">
      <xdr:nvSpPr>
        <xdr:cNvPr id="200" name="テキスト ボックス 199"/>
        <xdr:cNvSpPr txBox="1"/>
      </xdr:nvSpPr>
      <xdr:spPr>
        <a:xfrm>
          <a:off x="2608795" y="1253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154287</xdr:rowOff>
    </xdr:from>
    <xdr:to>
      <xdr:col>10</xdr:col>
      <xdr:colOff>165100</xdr:colOff>
      <xdr:row>75</xdr:row>
      <xdr:rowOff>84437</xdr:rowOff>
    </xdr:to>
    <xdr:sp macro="" textlink="">
      <xdr:nvSpPr>
        <xdr:cNvPr id="201" name="楕円 200"/>
        <xdr:cNvSpPr/>
      </xdr:nvSpPr>
      <xdr:spPr>
        <a:xfrm>
          <a:off x="1968500" y="128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100964</xdr:rowOff>
    </xdr:from>
    <xdr:ext cx="599010" cy="259045"/>
    <xdr:sp macro="" textlink="">
      <xdr:nvSpPr>
        <xdr:cNvPr id="202" name="テキスト ボックス 201"/>
        <xdr:cNvSpPr txBox="1"/>
      </xdr:nvSpPr>
      <xdr:spPr>
        <a:xfrm>
          <a:off x="1719795" y="1261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9446</xdr:rowOff>
    </xdr:from>
    <xdr:to>
      <xdr:col>6</xdr:col>
      <xdr:colOff>38100</xdr:colOff>
      <xdr:row>75</xdr:row>
      <xdr:rowOff>111046</xdr:rowOff>
    </xdr:to>
    <xdr:sp macro="" textlink="">
      <xdr:nvSpPr>
        <xdr:cNvPr id="203" name="楕円 202"/>
        <xdr:cNvSpPr/>
      </xdr:nvSpPr>
      <xdr:spPr>
        <a:xfrm>
          <a:off x="1079500" y="128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127573</xdr:rowOff>
    </xdr:from>
    <xdr:ext cx="599010" cy="259045"/>
    <xdr:sp macro="" textlink="">
      <xdr:nvSpPr>
        <xdr:cNvPr id="204" name="テキスト ボックス 203"/>
        <xdr:cNvSpPr txBox="1"/>
      </xdr:nvSpPr>
      <xdr:spPr>
        <a:xfrm>
          <a:off x="830795" y="1264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124068</xdr:rowOff>
    </xdr:from>
    <xdr:to>
      <xdr:col>24</xdr:col>
      <xdr:colOff>63500</xdr:colOff>
      <xdr:row>95</xdr:row>
      <xdr:rowOff>133724</xdr:rowOff>
    </xdr:to>
    <xdr:cxnSp macro="">
      <xdr:nvCxnSpPr>
        <xdr:cNvPr id="235" name="直線コネクタ 234"/>
        <xdr:cNvCxnSpPr/>
      </xdr:nvCxnSpPr>
      <xdr:spPr>
        <a:xfrm flipV="1">
          <a:off x="3797300" y="16411818"/>
          <a:ext cx="83820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133724</xdr:rowOff>
    </xdr:from>
    <xdr:to>
      <xdr:col>19</xdr:col>
      <xdr:colOff>177800</xdr:colOff>
      <xdr:row>95</xdr:row>
      <xdr:rowOff>165999</xdr:rowOff>
    </xdr:to>
    <xdr:cxnSp macro="">
      <xdr:nvCxnSpPr>
        <xdr:cNvPr id="238" name="直線コネクタ 237"/>
        <xdr:cNvCxnSpPr/>
      </xdr:nvCxnSpPr>
      <xdr:spPr>
        <a:xfrm flipV="1">
          <a:off x="2908300" y="16421474"/>
          <a:ext cx="889000" cy="3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59299</xdr:rowOff>
    </xdr:from>
    <xdr:to>
      <xdr:col>15</xdr:col>
      <xdr:colOff>50800</xdr:colOff>
      <xdr:row>95</xdr:row>
      <xdr:rowOff>165999</xdr:rowOff>
    </xdr:to>
    <xdr:cxnSp macro="">
      <xdr:nvCxnSpPr>
        <xdr:cNvPr id="241" name="直線コネクタ 240"/>
        <xdr:cNvCxnSpPr/>
      </xdr:nvCxnSpPr>
      <xdr:spPr>
        <a:xfrm>
          <a:off x="2019300" y="16347049"/>
          <a:ext cx="889000" cy="10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59299</xdr:rowOff>
    </xdr:from>
    <xdr:to>
      <xdr:col>10</xdr:col>
      <xdr:colOff>114300</xdr:colOff>
      <xdr:row>96</xdr:row>
      <xdr:rowOff>35077</xdr:rowOff>
    </xdr:to>
    <xdr:cxnSp macro="">
      <xdr:nvCxnSpPr>
        <xdr:cNvPr id="244" name="直線コネクタ 243"/>
        <xdr:cNvCxnSpPr/>
      </xdr:nvCxnSpPr>
      <xdr:spPr>
        <a:xfrm flipV="1">
          <a:off x="1130300" y="16347049"/>
          <a:ext cx="889000" cy="14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73268</xdr:rowOff>
    </xdr:from>
    <xdr:to>
      <xdr:col>24</xdr:col>
      <xdr:colOff>114300</xdr:colOff>
      <xdr:row>96</xdr:row>
      <xdr:rowOff>3418</xdr:rowOff>
    </xdr:to>
    <xdr:sp macro="" textlink="">
      <xdr:nvSpPr>
        <xdr:cNvPr id="254" name="楕円 253"/>
        <xdr:cNvSpPr/>
      </xdr:nvSpPr>
      <xdr:spPr>
        <a:xfrm>
          <a:off x="4584700" y="1636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96145</xdr:rowOff>
    </xdr:from>
    <xdr:ext cx="534377" cy="259045"/>
    <xdr:sp macro="" textlink="">
      <xdr:nvSpPr>
        <xdr:cNvPr id="255" name="衛生費該当値テキスト"/>
        <xdr:cNvSpPr txBox="1"/>
      </xdr:nvSpPr>
      <xdr:spPr>
        <a:xfrm>
          <a:off x="4686300" y="1621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82924</xdr:rowOff>
    </xdr:from>
    <xdr:to>
      <xdr:col>20</xdr:col>
      <xdr:colOff>38100</xdr:colOff>
      <xdr:row>96</xdr:row>
      <xdr:rowOff>13074</xdr:rowOff>
    </xdr:to>
    <xdr:sp macro="" textlink="">
      <xdr:nvSpPr>
        <xdr:cNvPr id="256" name="楕円 255"/>
        <xdr:cNvSpPr/>
      </xdr:nvSpPr>
      <xdr:spPr>
        <a:xfrm>
          <a:off x="3746500" y="163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29601</xdr:rowOff>
    </xdr:from>
    <xdr:ext cx="534377" cy="259045"/>
    <xdr:sp macro="" textlink="">
      <xdr:nvSpPr>
        <xdr:cNvPr id="257" name="テキスト ボックス 256"/>
        <xdr:cNvSpPr txBox="1"/>
      </xdr:nvSpPr>
      <xdr:spPr>
        <a:xfrm>
          <a:off x="3530111" y="1614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115199</xdr:rowOff>
    </xdr:from>
    <xdr:to>
      <xdr:col>15</xdr:col>
      <xdr:colOff>101600</xdr:colOff>
      <xdr:row>96</xdr:row>
      <xdr:rowOff>45349</xdr:rowOff>
    </xdr:to>
    <xdr:sp macro="" textlink="">
      <xdr:nvSpPr>
        <xdr:cNvPr id="258" name="楕円 257"/>
        <xdr:cNvSpPr/>
      </xdr:nvSpPr>
      <xdr:spPr>
        <a:xfrm>
          <a:off x="2857500" y="1640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61876</xdr:rowOff>
    </xdr:from>
    <xdr:ext cx="534377" cy="259045"/>
    <xdr:sp macro="" textlink="">
      <xdr:nvSpPr>
        <xdr:cNvPr id="259" name="テキスト ボックス 258"/>
        <xdr:cNvSpPr txBox="1"/>
      </xdr:nvSpPr>
      <xdr:spPr>
        <a:xfrm>
          <a:off x="2641111" y="1617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8499</xdr:rowOff>
    </xdr:from>
    <xdr:to>
      <xdr:col>10</xdr:col>
      <xdr:colOff>165100</xdr:colOff>
      <xdr:row>95</xdr:row>
      <xdr:rowOff>110099</xdr:rowOff>
    </xdr:to>
    <xdr:sp macro="" textlink="">
      <xdr:nvSpPr>
        <xdr:cNvPr id="260" name="楕円 259"/>
        <xdr:cNvSpPr/>
      </xdr:nvSpPr>
      <xdr:spPr>
        <a:xfrm>
          <a:off x="1968500" y="162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126626</xdr:rowOff>
    </xdr:from>
    <xdr:ext cx="534377" cy="259045"/>
    <xdr:sp macro="" textlink="">
      <xdr:nvSpPr>
        <xdr:cNvPr id="261" name="テキスト ボックス 260"/>
        <xdr:cNvSpPr txBox="1"/>
      </xdr:nvSpPr>
      <xdr:spPr>
        <a:xfrm>
          <a:off x="1752111" y="1607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155727</xdr:rowOff>
    </xdr:from>
    <xdr:to>
      <xdr:col>6</xdr:col>
      <xdr:colOff>38100</xdr:colOff>
      <xdr:row>96</xdr:row>
      <xdr:rowOff>85877</xdr:rowOff>
    </xdr:to>
    <xdr:sp macro="" textlink="">
      <xdr:nvSpPr>
        <xdr:cNvPr id="262" name="楕円 261"/>
        <xdr:cNvSpPr/>
      </xdr:nvSpPr>
      <xdr:spPr>
        <a:xfrm>
          <a:off x="1079500" y="164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102404</xdr:rowOff>
    </xdr:from>
    <xdr:ext cx="534377" cy="259045"/>
    <xdr:sp macro="" textlink="">
      <xdr:nvSpPr>
        <xdr:cNvPr id="263" name="テキスト ボックス 262"/>
        <xdr:cNvSpPr txBox="1"/>
      </xdr:nvSpPr>
      <xdr:spPr>
        <a:xfrm>
          <a:off x="863111" y="162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161907</xdr:rowOff>
    </xdr:from>
    <xdr:to>
      <xdr:col>41</xdr:col>
      <xdr:colOff>50800</xdr:colOff>
      <xdr:row>39</xdr:row>
      <xdr:rowOff>98878</xdr:rowOff>
    </xdr:to>
    <xdr:cxnSp macro="">
      <xdr:nvCxnSpPr>
        <xdr:cNvPr id="303" name="直線コネクタ 302"/>
        <xdr:cNvCxnSpPr/>
      </xdr:nvCxnSpPr>
      <xdr:spPr>
        <a:xfrm>
          <a:off x="6972300" y="6334107"/>
          <a:ext cx="889000" cy="4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111107</xdr:rowOff>
    </xdr:from>
    <xdr:to>
      <xdr:col>36</xdr:col>
      <xdr:colOff>165100</xdr:colOff>
      <xdr:row>37</xdr:row>
      <xdr:rowOff>41257</xdr:rowOff>
    </xdr:to>
    <xdr:sp macro="" textlink="">
      <xdr:nvSpPr>
        <xdr:cNvPr id="321" name="楕円 320"/>
        <xdr:cNvSpPr/>
      </xdr:nvSpPr>
      <xdr:spPr>
        <a:xfrm>
          <a:off x="6921500" y="62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32384</xdr:rowOff>
    </xdr:from>
    <xdr:ext cx="469744" cy="259045"/>
    <xdr:sp macro="" textlink="">
      <xdr:nvSpPr>
        <xdr:cNvPr id="322" name="テキスト ボックス 321"/>
        <xdr:cNvSpPr txBox="1"/>
      </xdr:nvSpPr>
      <xdr:spPr>
        <a:xfrm>
          <a:off x="6737428" y="637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68872</xdr:rowOff>
    </xdr:from>
    <xdr:to>
      <xdr:col>55</xdr:col>
      <xdr:colOff>0</xdr:colOff>
      <xdr:row>57</xdr:row>
      <xdr:rowOff>107861</xdr:rowOff>
    </xdr:to>
    <xdr:cxnSp macro="">
      <xdr:nvCxnSpPr>
        <xdr:cNvPr id="351" name="直線コネクタ 350"/>
        <xdr:cNvCxnSpPr/>
      </xdr:nvCxnSpPr>
      <xdr:spPr>
        <a:xfrm flipV="1">
          <a:off x="9639300" y="9841522"/>
          <a:ext cx="8382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107861</xdr:rowOff>
    </xdr:from>
    <xdr:to>
      <xdr:col>50</xdr:col>
      <xdr:colOff>114300</xdr:colOff>
      <xdr:row>57</xdr:row>
      <xdr:rowOff>150381</xdr:rowOff>
    </xdr:to>
    <xdr:cxnSp macro="">
      <xdr:nvCxnSpPr>
        <xdr:cNvPr id="354" name="直線コネクタ 353"/>
        <xdr:cNvCxnSpPr/>
      </xdr:nvCxnSpPr>
      <xdr:spPr>
        <a:xfrm flipV="1">
          <a:off x="8750300" y="9880511"/>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92405</xdr:rowOff>
    </xdr:from>
    <xdr:to>
      <xdr:col>45</xdr:col>
      <xdr:colOff>177800</xdr:colOff>
      <xdr:row>57</xdr:row>
      <xdr:rowOff>150381</xdr:rowOff>
    </xdr:to>
    <xdr:cxnSp macro="">
      <xdr:nvCxnSpPr>
        <xdr:cNvPr id="357" name="直線コネクタ 356"/>
        <xdr:cNvCxnSpPr/>
      </xdr:nvCxnSpPr>
      <xdr:spPr>
        <a:xfrm>
          <a:off x="7861300" y="9865055"/>
          <a:ext cx="889000" cy="5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30340</xdr:rowOff>
    </xdr:from>
    <xdr:to>
      <xdr:col>41</xdr:col>
      <xdr:colOff>50800</xdr:colOff>
      <xdr:row>57</xdr:row>
      <xdr:rowOff>92405</xdr:rowOff>
    </xdr:to>
    <xdr:cxnSp macro="">
      <xdr:nvCxnSpPr>
        <xdr:cNvPr id="360" name="直線コネクタ 359"/>
        <xdr:cNvCxnSpPr/>
      </xdr:nvCxnSpPr>
      <xdr:spPr>
        <a:xfrm>
          <a:off x="6972300" y="9802990"/>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18072</xdr:rowOff>
    </xdr:from>
    <xdr:to>
      <xdr:col>55</xdr:col>
      <xdr:colOff>50800</xdr:colOff>
      <xdr:row>57</xdr:row>
      <xdr:rowOff>119672</xdr:rowOff>
    </xdr:to>
    <xdr:sp macro="" textlink="">
      <xdr:nvSpPr>
        <xdr:cNvPr id="370" name="楕円 369"/>
        <xdr:cNvSpPr/>
      </xdr:nvSpPr>
      <xdr:spPr>
        <a:xfrm>
          <a:off x="10426700" y="97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167949</xdr:rowOff>
    </xdr:from>
    <xdr:ext cx="534377" cy="259045"/>
    <xdr:sp macro="" textlink="">
      <xdr:nvSpPr>
        <xdr:cNvPr id="371" name="農林水産業費該当値テキスト"/>
        <xdr:cNvSpPr txBox="1"/>
      </xdr:nvSpPr>
      <xdr:spPr>
        <a:xfrm>
          <a:off x="10528300" y="976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57061</xdr:rowOff>
    </xdr:from>
    <xdr:to>
      <xdr:col>50</xdr:col>
      <xdr:colOff>165100</xdr:colOff>
      <xdr:row>57</xdr:row>
      <xdr:rowOff>158661</xdr:rowOff>
    </xdr:to>
    <xdr:sp macro="" textlink="">
      <xdr:nvSpPr>
        <xdr:cNvPr id="372" name="楕円 371"/>
        <xdr:cNvSpPr/>
      </xdr:nvSpPr>
      <xdr:spPr>
        <a:xfrm>
          <a:off x="9588500" y="98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149788</xdr:rowOff>
    </xdr:from>
    <xdr:ext cx="534377" cy="259045"/>
    <xdr:sp macro="" textlink="">
      <xdr:nvSpPr>
        <xdr:cNvPr id="373" name="テキスト ボックス 372"/>
        <xdr:cNvSpPr txBox="1"/>
      </xdr:nvSpPr>
      <xdr:spPr>
        <a:xfrm>
          <a:off x="9372111" y="992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99581</xdr:rowOff>
    </xdr:from>
    <xdr:to>
      <xdr:col>46</xdr:col>
      <xdr:colOff>38100</xdr:colOff>
      <xdr:row>58</xdr:row>
      <xdr:rowOff>29731</xdr:rowOff>
    </xdr:to>
    <xdr:sp macro="" textlink="">
      <xdr:nvSpPr>
        <xdr:cNvPr id="374" name="楕円 373"/>
        <xdr:cNvSpPr/>
      </xdr:nvSpPr>
      <xdr:spPr>
        <a:xfrm>
          <a:off x="8699500" y="987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20858</xdr:rowOff>
    </xdr:from>
    <xdr:ext cx="534377" cy="259045"/>
    <xdr:sp macro="" textlink="">
      <xdr:nvSpPr>
        <xdr:cNvPr id="375" name="テキスト ボックス 374"/>
        <xdr:cNvSpPr txBox="1"/>
      </xdr:nvSpPr>
      <xdr:spPr>
        <a:xfrm>
          <a:off x="8483111" y="99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41605</xdr:rowOff>
    </xdr:from>
    <xdr:to>
      <xdr:col>41</xdr:col>
      <xdr:colOff>101600</xdr:colOff>
      <xdr:row>57</xdr:row>
      <xdr:rowOff>143205</xdr:rowOff>
    </xdr:to>
    <xdr:sp macro="" textlink="">
      <xdr:nvSpPr>
        <xdr:cNvPr id="376" name="楕円 375"/>
        <xdr:cNvSpPr/>
      </xdr:nvSpPr>
      <xdr:spPr>
        <a:xfrm>
          <a:off x="7810500" y="98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134332</xdr:rowOff>
    </xdr:from>
    <xdr:ext cx="534377" cy="259045"/>
    <xdr:sp macro="" textlink="">
      <xdr:nvSpPr>
        <xdr:cNvPr id="377" name="テキスト ボックス 376"/>
        <xdr:cNvSpPr txBox="1"/>
      </xdr:nvSpPr>
      <xdr:spPr>
        <a:xfrm>
          <a:off x="7594111" y="99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150990</xdr:rowOff>
    </xdr:from>
    <xdr:to>
      <xdr:col>36</xdr:col>
      <xdr:colOff>165100</xdr:colOff>
      <xdr:row>57</xdr:row>
      <xdr:rowOff>81140</xdr:rowOff>
    </xdr:to>
    <xdr:sp macro="" textlink="">
      <xdr:nvSpPr>
        <xdr:cNvPr id="378" name="楕円 377"/>
        <xdr:cNvSpPr/>
      </xdr:nvSpPr>
      <xdr:spPr>
        <a:xfrm>
          <a:off x="6921500" y="97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72267</xdr:rowOff>
    </xdr:from>
    <xdr:ext cx="534377" cy="259045"/>
    <xdr:sp macro="" textlink="">
      <xdr:nvSpPr>
        <xdr:cNvPr id="379" name="テキスト ボックス 378"/>
        <xdr:cNvSpPr txBox="1"/>
      </xdr:nvSpPr>
      <xdr:spPr>
        <a:xfrm>
          <a:off x="6705111" y="98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139998</xdr:rowOff>
    </xdr:from>
    <xdr:to>
      <xdr:col>55</xdr:col>
      <xdr:colOff>0</xdr:colOff>
      <xdr:row>78</xdr:row>
      <xdr:rowOff>22718</xdr:rowOff>
    </xdr:to>
    <xdr:cxnSp macro="">
      <xdr:nvCxnSpPr>
        <xdr:cNvPr id="408" name="直線コネクタ 407"/>
        <xdr:cNvCxnSpPr/>
      </xdr:nvCxnSpPr>
      <xdr:spPr>
        <a:xfrm flipV="1">
          <a:off x="9639300" y="13341648"/>
          <a:ext cx="838200" cy="5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169183</xdr:rowOff>
    </xdr:from>
    <xdr:ext cx="534377" cy="259045"/>
    <xdr:sp macro="" textlink="">
      <xdr:nvSpPr>
        <xdr:cNvPr id="409" name="商工費平均値テキスト"/>
        <xdr:cNvSpPr txBox="1"/>
      </xdr:nvSpPr>
      <xdr:spPr>
        <a:xfrm>
          <a:off x="10528300" y="13370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60437</xdr:rowOff>
    </xdr:from>
    <xdr:to>
      <xdr:col>50</xdr:col>
      <xdr:colOff>114300</xdr:colOff>
      <xdr:row>78</xdr:row>
      <xdr:rowOff>22718</xdr:rowOff>
    </xdr:to>
    <xdr:cxnSp macro="">
      <xdr:nvCxnSpPr>
        <xdr:cNvPr id="411" name="直線コネクタ 410"/>
        <xdr:cNvCxnSpPr/>
      </xdr:nvCxnSpPr>
      <xdr:spPr>
        <a:xfrm>
          <a:off x="8750300" y="13262087"/>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114228</xdr:rowOff>
    </xdr:from>
    <xdr:ext cx="534377" cy="259045"/>
    <xdr:sp macro="" textlink="">
      <xdr:nvSpPr>
        <xdr:cNvPr id="413" name="テキスト ボックス 412"/>
        <xdr:cNvSpPr txBox="1"/>
      </xdr:nvSpPr>
      <xdr:spPr>
        <a:xfrm>
          <a:off x="9372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60437</xdr:rowOff>
    </xdr:from>
    <xdr:to>
      <xdr:col>45</xdr:col>
      <xdr:colOff>177800</xdr:colOff>
      <xdr:row>78</xdr:row>
      <xdr:rowOff>60947</xdr:rowOff>
    </xdr:to>
    <xdr:cxnSp macro="">
      <xdr:nvCxnSpPr>
        <xdr:cNvPr id="414" name="直線コネクタ 413"/>
        <xdr:cNvCxnSpPr/>
      </xdr:nvCxnSpPr>
      <xdr:spPr>
        <a:xfrm flipV="1">
          <a:off x="7861300" y="13262087"/>
          <a:ext cx="889000" cy="17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125857</xdr:rowOff>
    </xdr:from>
    <xdr:ext cx="534377" cy="259045"/>
    <xdr:sp macro="" textlink="">
      <xdr:nvSpPr>
        <xdr:cNvPr id="416" name="テキスト ボックス 415"/>
        <xdr:cNvSpPr txBox="1"/>
      </xdr:nvSpPr>
      <xdr:spPr>
        <a:xfrm>
          <a:off x="8483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25560</xdr:rowOff>
    </xdr:from>
    <xdr:to>
      <xdr:col>41</xdr:col>
      <xdr:colOff>50800</xdr:colOff>
      <xdr:row>78</xdr:row>
      <xdr:rowOff>60947</xdr:rowOff>
    </xdr:to>
    <xdr:cxnSp macro="">
      <xdr:nvCxnSpPr>
        <xdr:cNvPr id="417" name="直線コネクタ 416"/>
        <xdr:cNvCxnSpPr/>
      </xdr:nvCxnSpPr>
      <xdr:spPr>
        <a:xfrm>
          <a:off x="6972300" y="13398660"/>
          <a:ext cx="889000" cy="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117566</xdr:rowOff>
    </xdr:from>
    <xdr:ext cx="534377" cy="259045"/>
    <xdr:sp macro="" textlink="">
      <xdr:nvSpPr>
        <xdr:cNvPr id="419" name="テキスト ボックス 418"/>
        <xdr:cNvSpPr txBox="1"/>
      </xdr:nvSpPr>
      <xdr:spPr>
        <a:xfrm>
          <a:off x="7594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138720</xdr:rowOff>
    </xdr:from>
    <xdr:ext cx="534377" cy="259045"/>
    <xdr:sp macro="" textlink="">
      <xdr:nvSpPr>
        <xdr:cNvPr id="421" name="テキスト ボックス 420"/>
        <xdr:cNvSpPr txBox="1"/>
      </xdr:nvSpPr>
      <xdr:spPr>
        <a:xfrm>
          <a:off x="6705111" y="135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89198</xdr:rowOff>
    </xdr:from>
    <xdr:to>
      <xdr:col>55</xdr:col>
      <xdr:colOff>50800</xdr:colOff>
      <xdr:row>78</xdr:row>
      <xdr:rowOff>19348</xdr:rowOff>
    </xdr:to>
    <xdr:sp macro="" textlink="">
      <xdr:nvSpPr>
        <xdr:cNvPr id="427" name="楕円 426"/>
        <xdr:cNvSpPr/>
      </xdr:nvSpPr>
      <xdr:spPr>
        <a:xfrm>
          <a:off x="10426700" y="132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112075</xdr:rowOff>
    </xdr:from>
    <xdr:ext cx="534377" cy="259045"/>
    <xdr:sp macro="" textlink="">
      <xdr:nvSpPr>
        <xdr:cNvPr id="428" name="商工費該当値テキスト"/>
        <xdr:cNvSpPr txBox="1"/>
      </xdr:nvSpPr>
      <xdr:spPr>
        <a:xfrm>
          <a:off x="10528300" y="1314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143368</xdr:rowOff>
    </xdr:from>
    <xdr:to>
      <xdr:col>50</xdr:col>
      <xdr:colOff>165100</xdr:colOff>
      <xdr:row>78</xdr:row>
      <xdr:rowOff>73518</xdr:rowOff>
    </xdr:to>
    <xdr:sp macro="" textlink="">
      <xdr:nvSpPr>
        <xdr:cNvPr id="429" name="楕円 428"/>
        <xdr:cNvSpPr/>
      </xdr:nvSpPr>
      <xdr:spPr>
        <a:xfrm>
          <a:off x="9588500" y="1334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90045</xdr:rowOff>
    </xdr:from>
    <xdr:ext cx="534377" cy="259045"/>
    <xdr:sp macro="" textlink="">
      <xdr:nvSpPr>
        <xdr:cNvPr id="430" name="テキスト ボックス 429"/>
        <xdr:cNvSpPr txBox="1"/>
      </xdr:nvSpPr>
      <xdr:spPr>
        <a:xfrm>
          <a:off x="9372111" y="1312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9637</xdr:rowOff>
    </xdr:from>
    <xdr:to>
      <xdr:col>46</xdr:col>
      <xdr:colOff>38100</xdr:colOff>
      <xdr:row>77</xdr:row>
      <xdr:rowOff>111237</xdr:rowOff>
    </xdr:to>
    <xdr:sp macro="" textlink="">
      <xdr:nvSpPr>
        <xdr:cNvPr id="431" name="楕円 430"/>
        <xdr:cNvSpPr/>
      </xdr:nvSpPr>
      <xdr:spPr>
        <a:xfrm>
          <a:off x="8699500" y="1321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127764</xdr:rowOff>
    </xdr:from>
    <xdr:ext cx="534377" cy="259045"/>
    <xdr:sp macro="" textlink="">
      <xdr:nvSpPr>
        <xdr:cNvPr id="432" name="テキスト ボックス 431"/>
        <xdr:cNvSpPr txBox="1"/>
      </xdr:nvSpPr>
      <xdr:spPr>
        <a:xfrm>
          <a:off x="8483111" y="1298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10147</xdr:rowOff>
    </xdr:from>
    <xdr:to>
      <xdr:col>41</xdr:col>
      <xdr:colOff>101600</xdr:colOff>
      <xdr:row>78</xdr:row>
      <xdr:rowOff>111747</xdr:rowOff>
    </xdr:to>
    <xdr:sp macro="" textlink="">
      <xdr:nvSpPr>
        <xdr:cNvPr id="433" name="楕円 432"/>
        <xdr:cNvSpPr/>
      </xdr:nvSpPr>
      <xdr:spPr>
        <a:xfrm>
          <a:off x="7810500" y="133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128274</xdr:rowOff>
    </xdr:from>
    <xdr:ext cx="534377" cy="259045"/>
    <xdr:sp macro="" textlink="">
      <xdr:nvSpPr>
        <xdr:cNvPr id="434" name="テキスト ボックス 433"/>
        <xdr:cNvSpPr txBox="1"/>
      </xdr:nvSpPr>
      <xdr:spPr>
        <a:xfrm>
          <a:off x="7594111" y="1315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146210</xdr:rowOff>
    </xdr:from>
    <xdr:to>
      <xdr:col>36</xdr:col>
      <xdr:colOff>165100</xdr:colOff>
      <xdr:row>78</xdr:row>
      <xdr:rowOff>76360</xdr:rowOff>
    </xdr:to>
    <xdr:sp macro="" textlink="">
      <xdr:nvSpPr>
        <xdr:cNvPr id="435" name="楕円 434"/>
        <xdr:cNvSpPr/>
      </xdr:nvSpPr>
      <xdr:spPr>
        <a:xfrm>
          <a:off x="6921500" y="133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92887</xdr:rowOff>
    </xdr:from>
    <xdr:ext cx="534377" cy="259045"/>
    <xdr:sp macro="" textlink="">
      <xdr:nvSpPr>
        <xdr:cNvPr id="436" name="テキスト ボックス 435"/>
        <xdr:cNvSpPr txBox="1"/>
      </xdr:nvSpPr>
      <xdr:spPr>
        <a:xfrm>
          <a:off x="6705111" y="1312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89202</xdr:rowOff>
    </xdr:from>
    <xdr:to>
      <xdr:col>55</xdr:col>
      <xdr:colOff>0</xdr:colOff>
      <xdr:row>98</xdr:row>
      <xdr:rowOff>18131</xdr:rowOff>
    </xdr:to>
    <xdr:cxnSp macro="">
      <xdr:nvCxnSpPr>
        <xdr:cNvPr id="465" name="直線コネクタ 464"/>
        <xdr:cNvCxnSpPr/>
      </xdr:nvCxnSpPr>
      <xdr:spPr>
        <a:xfrm flipV="1">
          <a:off x="9639300" y="16719852"/>
          <a:ext cx="838200" cy="10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128910</xdr:rowOff>
    </xdr:from>
    <xdr:to>
      <xdr:col>50</xdr:col>
      <xdr:colOff>114300</xdr:colOff>
      <xdr:row>98</xdr:row>
      <xdr:rowOff>18131</xdr:rowOff>
    </xdr:to>
    <xdr:cxnSp macro="">
      <xdr:nvCxnSpPr>
        <xdr:cNvPr id="468" name="直線コネクタ 467"/>
        <xdr:cNvCxnSpPr/>
      </xdr:nvCxnSpPr>
      <xdr:spPr>
        <a:xfrm>
          <a:off x="8750300" y="16759560"/>
          <a:ext cx="889000" cy="6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128910</xdr:rowOff>
    </xdr:from>
    <xdr:to>
      <xdr:col>45</xdr:col>
      <xdr:colOff>177800</xdr:colOff>
      <xdr:row>98</xdr:row>
      <xdr:rowOff>33683</xdr:rowOff>
    </xdr:to>
    <xdr:cxnSp macro="">
      <xdr:nvCxnSpPr>
        <xdr:cNvPr id="471" name="直線コネクタ 470"/>
        <xdr:cNvCxnSpPr/>
      </xdr:nvCxnSpPr>
      <xdr:spPr>
        <a:xfrm flipV="1">
          <a:off x="7861300" y="16759560"/>
          <a:ext cx="889000" cy="7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85530</xdr:rowOff>
    </xdr:from>
    <xdr:to>
      <xdr:col>41</xdr:col>
      <xdr:colOff>50800</xdr:colOff>
      <xdr:row>98</xdr:row>
      <xdr:rowOff>33683</xdr:rowOff>
    </xdr:to>
    <xdr:cxnSp macro="">
      <xdr:nvCxnSpPr>
        <xdr:cNvPr id="474" name="直線コネクタ 473"/>
        <xdr:cNvCxnSpPr/>
      </xdr:nvCxnSpPr>
      <xdr:spPr>
        <a:xfrm>
          <a:off x="6972300" y="16716180"/>
          <a:ext cx="889000" cy="1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38402</xdr:rowOff>
    </xdr:from>
    <xdr:to>
      <xdr:col>55</xdr:col>
      <xdr:colOff>50800</xdr:colOff>
      <xdr:row>97</xdr:row>
      <xdr:rowOff>140002</xdr:rowOff>
    </xdr:to>
    <xdr:sp macro="" textlink="">
      <xdr:nvSpPr>
        <xdr:cNvPr id="484" name="楕円 483"/>
        <xdr:cNvSpPr/>
      </xdr:nvSpPr>
      <xdr:spPr>
        <a:xfrm>
          <a:off x="10426700" y="1666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16829</xdr:rowOff>
    </xdr:from>
    <xdr:ext cx="534377" cy="259045"/>
    <xdr:sp macro="" textlink="">
      <xdr:nvSpPr>
        <xdr:cNvPr id="485" name="土木費該当値テキスト"/>
        <xdr:cNvSpPr txBox="1"/>
      </xdr:nvSpPr>
      <xdr:spPr>
        <a:xfrm>
          <a:off x="10528300" y="1664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138781</xdr:rowOff>
    </xdr:from>
    <xdr:to>
      <xdr:col>50</xdr:col>
      <xdr:colOff>165100</xdr:colOff>
      <xdr:row>98</xdr:row>
      <xdr:rowOff>68931</xdr:rowOff>
    </xdr:to>
    <xdr:sp macro="" textlink="">
      <xdr:nvSpPr>
        <xdr:cNvPr id="486" name="楕円 485"/>
        <xdr:cNvSpPr/>
      </xdr:nvSpPr>
      <xdr:spPr>
        <a:xfrm>
          <a:off x="9588500" y="167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60058</xdr:rowOff>
    </xdr:from>
    <xdr:ext cx="534377" cy="259045"/>
    <xdr:sp macro="" textlink="">
      <xdr:nvSpPr>
        <xdr:cNvPr id="487" name="テキスト ボックス 486"/>
        <xdr:cNvSpPr txBox="1"/>
      </xdr:nvSpPr>
      <xdr:spPr>
        <a:xfrm>
          <a:off x="9372111" y="1686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78110</xdr:rowOff>
    </xdr:from>
    <xdr:to>
      <xdr:col>46</xdr:col>
      <xdr:colOff>38100</xdr:colOff>
      <xdr:row>98</xdr:row>
      <xdr:rowOff>8260</xdr:rowOff>
    </xdr:to>
    <xdr:sp macro="" textlink="">
      <xdr:nvSpPr>
        <xdr:cNvPr id="488" name="楕円 487"/>
        <xdr:cNvSpPr/>
      </xdr:nvSpPr>
      <xdr:spPr>
        <a:xfrm>
          <a:off x="8699500" y="167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170837</xdr:rowOff>
    </xdr:from>
    <xdr:ext cx="534377" cy="259045"/>
    <xdr:sp macro="" textlink="">
      <xdr:nvSpPr>
        <xdr:cNvPr id="489" name="テキスト ボックス 488"/>
        <xdr:cNvSpPr txBox="1"/>
      </xdr:nvSpPr>
      <xdr:spPr>
        <a:xfrm>
          <a:off x="8483111" y="1680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154333</xdr:rowOff>
    </xdr:from>
    <xdr:to>
      <xdr:col>41</xdr:col>
      <xdr:colOff>101600</xdr:colOff>
      <xdr:row>98</xdr:row>
      <xdr:rowOff>84483</xdr:rowOff>
    </xdr:to>
    <xdr:sp macro="" textlink="">
      <xdr:nvSpPr>
        <xdr:cNvPr id="490" name="楕円 489"/>
        <xdr:cNvSpPr/>
      </xdr:nvSpPr>
      <xdr:spPr>
        <a:xfrm>
          <a:off x="7810500" y="1678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75610</xdr:rowOff>
    </xdr:from>
    <xdr:ext cx="534377" cy="259045"/>
    <xdr:sp macro="" textlink="">
      <xdr:nvSpPr>
        <xdr:cNvPr id="491" name="テキスト ボックス 490"/>
        <xdr:cNvSpPr txBox="1"/>
      </xdr:nvSpPr>
      <xdr:spPr>
        <a:xfrm>
          <a:off x="7594111" y="1687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34730</xdr:rowOff>
    </xdr:from>
    <xdr:to>
      <xdr:col>36</xdr:col>
      <xdr:colOff>165100</xdr:colOff>
      <xdr:row>97</xdr:row>
      <xdr:rowOff>136330</xdr:rowOff>
    </xdr:to>
    <xdr:sp macro="" textlink="">
      <xdr:nvSpPr>
        <xdr:cNvPr id="492" name="楕円 491"/>
        <xdr:cNvSpPr/>
      </xdr:nvSpPr>
      <xdr:spPr>
        <a:xfrm>
          <a:off x="6921500" y="166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127457</xdr:rowOff>
    </xdr:from>
    <xdr:ext cx="534377" cy="259045"/>
    <xdr:sp macro="" textlink="">
      <xdr:nvSpPr>
        <xdr:cNvPr id="493" name="テキスト ボックス 492"/>
        <xdr:cNvSpPr txBox="1"/>
      </xdr:nvSpPr>
      <xdr:spPr>
        <a:xfrm>
          <a:off x="6705111" y="1675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43250</xdr:rowOff>
    </xdr:from>
    <xdr:to>
      <xdr:col>85</xdr:col>
      <xdr:colOff>127000</xdr:colOff>
      <xdr:row>36</xdr:row>
      <xdr:rowOff>113068</xdr:rowOff>
    </xdr:to>
    <xdr:cxnSp macro="">
      <xdr:nvCxnSpPr>
        <xdr:cNvPr id="522" name="直線コネクタ 521"/>
        <xdr:cNvCxnSpPr/>
      </xdr:nvCxnSpPr>
      <xdr:spPr>
        <a:xfrm flipV="1">
          <a:off x="15481300" y="6044000"/>
          <a:ext cx="838200" cy="24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113068</xdr:rowOff>
    </xdr:from>
    <xdr:to>
      <xdr:col>81</xdr:col>
      <xdr:colOff>50800</xdr:colOff>
      <xdr:row>36</xdr:row>
      <xdr:rowOff>139910</xdr:rowOff>
    </xdr:to>
    <xdr:cxnSp macro="">
      <xdr:nvCxnSpPr>
        <xdr:cNvPr id="525" name="直線コネクタ 524"/>
        <xdr:cNvCxnSpPr/>
      </xdr:nvCxnSpPr>
      <xdr:spPr>
        <a:xfrm flipV="1">
          <a:off x="14592300" y="6285268"/>
          <a:ext cx="889000" cy="2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98095</xdr:rowOff>
    </xdr:from>
    <xdr:to>
      <xdr:col>76</xdr:col>
      <xdr:colOff>114300</xdr:colOff>
      <xdr:row>36</xdr:row>
      <xdr:rowOff>139910</xdr:rowOff>
    </xdr:to>
    <xdr:cxnSp macro="">
      <xdr:nvCxnSpPr>
        <xdr:cNvPr id="528" name="直線コネクタ 527"/>
        <xdr:cNvCxnSpPr/>
      </xdr:nvCxnSpPr>
      <xdr:spPr>
        <a:xfrm>
          <a:off x="13703300" y="6270295"/>
          <a:ext cx="889000" cy="4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93218</xdr:rowOff>
    </xdr:from>
    <xdr:to>
      <xdr:col>71</xdr:col>
      <xdr:colOff>177800</xdr:colOff>
      <xdr:row>36</xdr:row>
      <xdr:rowOff>98095</xdr:rowOff>
    </xdr:to>
    <xdr:cxnSp macro="">
      <xdr:nvCxnSpPr>
        <xdr:cNvPr id="531" name="直線コネクタ 530"/>
        <xdr:cNvCxnSpPr/>
      </xdr:nvCxnSpPr>
      <xdr:spPr>
        <a:xfrm>
          <a:off x="12814300" y="6265418"/>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5" name="テキスト ボックス 534"/>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163900</xdr:rowOff>
    </xdr:from>
    <xdr:to>
      <xdr:col>85</xdr:col>
      <xdr:colOff>177800</xdr:colOff>
      <xdr:row>35</xdr:row>
      <xdr:rowOff>94050</xdr:rowOff>
    </xdr:to>
    <xdr:sp macro="" textlink="">
      <xdr:nvSpPr>
        <xdr:cNvPr id="541" name="楕円 540"/>
        <xdr:cNvSpPr/>
      </xdr:nvSpPr>
      <xdr:spPr>
        <a:xfrm>
          <a:off x="16268700" y="59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15327</xdr:rowOff>
    </xdr:from>
    <xdr:ext cx="534377" cy="259045"/>
    <xdr:sp macro="" textlink="">
      <xdr:nvSpPr>
        <xdr:cNvPr id="542" name="消防費該当値テキスト"/>
        <xdr:cNvSpPr txBox="1"/>
      </xdr:nvSpPr>
      <xdr:spPr>
        <a:xfrm>
          <a:off x="16370300" y="58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62268</xdr:rowOff>
    </xdr:from>
    <xdr:to>
      <xdr:col>81</xdr:col>
      <xdr:colOff>101600</xdr:colOff>
      <xdr:row>36</xdr:row>
      <xdr:rowOff>163868</xdr:rowOff>
    </xdr:to>
    <xdr:sp macro="" textlink="">
      <xdr:nvSpPr>
        <xdr:cNvPr id="543" name="楕円 542"/>
        <xdr:cNvSpPr/>
      </xdr:nvSpPr>
      <xdr:spPr>
        <a:xfrm>
          <a:off x="15430500" y="62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154995</xdr:rowOff>
    </xdr:from>
    <xdr:ext cx="534377" cy="259045"/>
    <xdr:sp macro="" textlink="">
      <xdr:nvSpPr>
        <xdr:cNvPr id="544" name="テキスト ボックス 543"/>
        <xdr:cNvSpPr txBox="1"/>
      </xdr:nvSpPr>
      <xdr:spPr>
        <a:xfrm>
          <a:off x="15214111" y="6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89110</xdr:rowOff>
    </xdr:from>
    <xdr:to>
      <xdr:col>76</xdr:col>
      <xdr:colOff>165100</xdr:colOff>
      <xdr:row>37</xdr:row>
      <xdr:rowOff>19260</xdr:rowOff>
    </xdr:to>
    <xdr:sp macro="" textlink="">
      <xdr:nvSpPr>
        <xdr:cNvPr id="545" name="楕円 544"/>
        <xdr:cNvSpPr/>
      </xdr:nvSpPr>
      <xdr:spPr>
        <a:xfrm>
          <a:off x="14541500" y="62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10387</xdr:rowOff>
    </xdr:from>
    <xdr:ext cx="534377" cy="259045"/>
    <xdr:sp macro="" textlink="">
      <xdr:nvSpPr>
        <xdr:cNvPr id="546" name="テキスト ボックス 545"/>
        <xdr:cNvSpPr txBox="1"/>
      </xdr:nvSpPr>
      <xdr:spPr>
        <a:xfrm>
          <a:off x="14325111" y="635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47295</xdr:rowOff>
    </xdr:from>
    <xdr:to>
      <xdr:col>72</xdr:col>
      <xdr:colOff>38100</xdr:colOff>
      <xdr:row>36</xdr:row>
      <xdr:rowOff>148895</xdr:rowOff>
    </xdr:to>
    <xdr:sp macro="" textlink="">
      <xdr:nvSpPr>
        <xdr:cNvPr id="547" name="楕円 546"/>
        <xdr:cNvSpPr/>
      </xdr:nvSpPr>
      <xdr:spPr>
        <a:xfrm>
          <a:off x="13652500" y="62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140022</xdr:rowOff>
    </xdr:from>
    <xdr:ext cx="534377" cy="259045"/>
    <xdr:sp macro="" textlink="">
      <xdr:nvSpPr>
        <xdr:cNvPr id="548" name="テキスト ボックス 547"/>
        <xdr:cNvSpPr txBox="1"/>
      </xdr:nvSpPr>
      <xdr:spPr>
        <a:xfrm>
          <a:off x="13436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42418</xdr:rowOff>
    </xdr:from>
    <xdr:to>
      <xdr:col>67</xdr:col>
      <xdr:colOff>101600</xdr:colOff>
      <xdr:row>36</xdr:row>
      <xdr:rowOff>144018</xdr:rowOff>
    </xdr:to>
    <xdr:sp macro="" textlink="">
      <xdr:nvSpPr>
        <xdr:cNvPr id="549" name="楕円 548"/>
        <xdr:cNvSpPr/>
      </xdr:nvSpPr>
      <xdr:spPr>
        <a:xfrm>
          <a:off x="12763500" y="621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135145</xdr:rowOff>
    </xdr:from>
    <xdr:ext cx="534377" cy="259045"/>
    <xdr:sp macro="" textlink="">
      <xdr:nvSpPr>
        <xdr:cNvPr id="550" name="テキスト ボックス 549"/>
        <xdr:cNvSpPr txBox="1"/>
      </xdr:nvSpPr>
      <xdr:spPr>
        <a:xfrm>
          <a:off x="12547111" y="630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127371</xdr:rowOff>
    </xdr:from>
    <xdr:to>
      <xdr:col>85</xdr:col>
      <xdr:colOff>127000</xdr:colOff>
      <xdr:row>57</xdr:row>
      <xdr:rowOff>5908</xdr:rowOff>
    </xdr:to>
    <xdr:cxnSp macro="">
      <xdr:nvCxnSpPr>
        <xdr:cNvPr id="579" name="直線コネクタ 578"/>
        <xdr:cNvCxnSpPr/>
      </xdr:nvCxnSpPr>
      <xdr:spPr>
        <a:xfrm>
          <a:off x="15481300" y="9728571"/>
          <a:ext cx="8382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127371</xdr:rowOff>
    </xdr:from>
    <xdr:to>
      <xdr:col>81</xdr:col>
      <xdr:colOff>50800</xdr:colOff>
      <xdr:row>57</xdr:row>
      <xdr:rowOff>101905</xdr:rowOff>
    </xdr:to>
    <xdr:cxnSp macro="">
      <xdr:nvCxnSpPr>
        <xdr:cNvPr id="582" name="直線コネクタ 581"/>
        <xdr:cNvCxnSpPr/>
      </xdr:nvCxnSpPr>
      <xdr:spPr>
        <a:xfrm flipV="1">
          <a:off x="14592300" y="9728571"/>
          <a:ext cx="889000" cy="1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97912</xdr:rowOff>
    </xdr:from>
    <xdr:to>
      <xdr:col>76</xdr:col>
      <xdr:colOff>114300</xdr:colOff>
      <xdr:row>57</xdr:row>
      <xdr:rowOff>101905</xdr:rowOff>
    </xdr:to>
    <xdr:cxnSp macro="">
      <xdr:nvCxnSpPr>
        <xdr:cNvPr id="585" name="直線コネクタ 584"/>
        <xdr:cNvCxnSpPr/>
      </xdr:nvCxnSpPr>
      <xdr:spPr>
        <a:xfrm>
          <a:off x="13703300" y="9870562"/>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35977</xdr:rowOff>
    </xdr:from>
    <xdr:to>
      <xdr:col>71</xdr:col>
      <xdr:colOff>177800</xdr:colOff>
      <xdr:row>57</xdr:row>
      <xdr:rowOff>97912</xdr:rowOff>
    </xdr:to>
    <xdr:cxnSp macro="">
      <xdr:nvCxnSpPr>
        <xdr:cNvPr id="588" name="直線コネクタ 587"/>
        <xdr:cNvCxnSpPr/>
      </xdr:nvCxnSpPr>
      <xdr:spPr>
        <a:xfrm>
          <a:off x="12814300" y="9808627"/>
          <a:ext cx="889000" cy="6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126558</xdr:rowOff>
    </xdr:from>
    <xdr:to>
      <xdr:col>85</xdr:col>
      <xdr:colOff>177800</xdr:colOff>
      <xdr:row>57</xdr:row>
      <xdr:rowOff>56708</xdr:rowOff>
    </xdr:to>
    <xdr:sp macro="" textlink="">
      <xdr:nvSpPr>
        <xdr:cNvPr id="598" name="楕円 597"/>
        <xdr:cNvSpPr/>
      </xdr:nvSpPr>
      <xdr:spPr>
        <a:xfrm>
          <a:off x="16268700" y="972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104985</xdr:rowOff>
    </xdr:from>
    <xdr:ext cx="534377" cy="259045"/>
    <xdr:sp macro="" textlink="">
      <xdr:nvSpPr>
        <xdr:cNvPr id="599" name="教育費該当値テキスト"/>
        <xdr:cNvSpPr txBox="1"/>
      </xdr:nvSpPr>
      <xdr:spPr>
        <a:xfrm>
          <a:off x="16370300" y="970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76571</xdr:rowOff>
    </xdr:from>
    <xdr:to>
      <xdr:col>81</xdr:col>
      <xdr:colOff>101600</xdr:colOff>
      <xdr:row>57</xdr:row>
      <xdr:rowOff>6721</xdr:rowOff>
    </xdr:to>
    <xdr:sp macro="" textlink="">
      <xdr:nvSpPr>
        <xdr:cNvPr id="600" name="楕円 599"/>
        <xdr:cNvSpPr/>
      </xdr:nvSpPr>
      <xdr:spPr>
        <a:xfrm>
          <a:off x="15430500" y="967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169298</xdr:rowOff>
    </xdr:from>
    <xdr:ext cx="534377" cy="259045"/>
    <xdr:sp macro="" textlink="">
      <xdr:nvSpPr>
        <xdr:cNvPr id="601" name="テキスト ボックス 600"/>
        <xdr:cNvSpPr txBox="1"/>
      </xdr:nvSpPr>
      <xdr:spPr>
        <a:xfrm>
          <a:off x="15214111" y="97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51105</xdr:rowOff>
    </xdr:from>
    <xdr:to>
      <xdr:col>76</xdr:col>
      <xdr:colOff>165100</xdr:colOff>
      <xdr:row>57</xdr:row>
      <xdr:rowOff>152705</xdr:rowOff>
    </xdr:to>
    <xdr:sp macro="" textlink="">
      <xdr:nvSpPr>
        <xdr:cNvPr id="602" name="楕円 601"/>
        <xdr:cNvSpPr/>
      </xdr:nvSpPr>
      <xdr:spPr>
        <a:xfrm>
          <a:off x="14541500" y="98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143832</xdr:rowOff>
    </xdr:from>
    <xdr:ext cx="534377" cy="259045"/>
    <xdr:sp macro="" textlink="">
      <xdr:nvSpPr>
        <xdr:cNvPr id="603" name="テキスト ボックス 602"/>
        <xdr:cNvSpPr txBox="1"/>
      </xdr:nvSpPr>
      <xdr:spPr>
        <a:xfrm>
          <a:off x="14325111" y="991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47112</xdr:rowOff>
    </xdr:from>
    <xdr:to>
      <xdr:col>72</xdr:col>
      <xdr:colOff>38100</xdr:colOff>
      <xdr:row>57</xdr:row>
      <xdr:rowOff>148712</xdr:rowOff>
    </xdr:to>
    <xdr:sp macro="" textlink="">
      <xdr:nvSpPr>
        <xdr:cNvPr id="604" name="楕円 603"/>
        <xdr:cNvSpPr/>
      </xdr:nvSpPr>
      <xdr:spPr>
        <a:xfrm>
          <a:off x="13652500" y="981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139839</xdr:rowOff>
    </xdr:from>
    <xdr:ext cx="534377" cy="259045"/>
    <xdr:sp macro="" textlink="">
      <xdr:nvSpPr>
        <xdr:cNvPr id="605" name="テキスト ボックス 604"/>
        <xdr:cNvSpPr txBox="1"/>
      </xdr:nvSpPr>
      <xdr:spPr>
        <a:xfrm>
          <a:off x="13436111" y="99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156627</xdr:rowOff>
    </xdr:from>
    <xdr:to>
      <xdr:col>67</xdr:col>
      <xdr:colOff>101600</xdr:colOff>
      <xdr:row>57</xdr:row>
      <xdr:rowOff>86777</xdr:rowOff>
    </xdr:to>
    <xdr:sp macro="" textlink="">
      <xdr:nvSpPr>
        <xdr:cNvPr id="606" name="楕円 605"/>
        <xdr:cNvSpPr/>
      </xdr:nvSpPr>
      <xdr:spPr>
        <a:xfrm>
          <a:off x="12763500" y="97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77904</xdr:rowOff>
    </xdr:from>
    <xdr:ext cx="534377" cy="259045"/>
    <xdr:sp macro="" textlink="">
      <xdr:nvSpPr>
        <xdr:cNvPr id="607" name="テキスト ボックス 606"/>
        <xdr:cNvSpPr txBox="1"/>
      </xdr:nvSpPr>
      <xdr:spPr>
        <a:xfrm>
          <a:off x="12547111" y="98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132917</xdr:rowOff>
    </xdr:from>
    <xdr:to>
      <xdr:col>85</xdr:col>
      <xdr:colOff>127000</xdr:colOff>
      <xdr:row>78</xdr:row>
      <xdr:rowOff>167717</xdr:rowOff>
    </xdr:to>
    <xdr:cxnSp macro="">
      <xdr:nvCxnSpPr>
        <xdr:cNvPr id="636" name="直線コネクタ 635"/>
        <xdr:cNvCxnSpPr/>
      </xdr:nvCxnSpPr>
      <xdr:spPr>
        <a:xfrm flipV="1">
          <a:off x="15481300" y="13506017"/>
          <a:ext cx="838200" cy="3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112534</xdr:rowOff>
    </xdr:from>
    <xdr:to>
      <xdr:col>81</xdr:col>
      <xdr:colOff>50800</xdr:colOff>
      <xdr:row>78</xdr:row>
      <xdr:rowOff>167717</xdr:rowOff>
    </xdr:to>
    <xdr:cxnSp macro="">
      <xdr:nvCxnSpPr>
        <xdr:cNvPr id="639" name="直線コネクタ 638"/>
        <xdr:cNvCxnSpPr/>
      </xdr:nvCxnSpPr>
      <xdr:spPr>
        <a:xfrm>
          <a:off x="14592300" y="13485634"/>
          <a:ext cx="889000" cy="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106731</xdr:rowOff>
    </xdr:from>
    <xdr:to>
      <xdr:col>76</xdr:col>
      <xdr:colOff>114300</xdr:colOff>
      <xdr:row>78</xdr:row>
      <xdr:rowOff>112534</xdr:rowOff>
    </xdr:to>
    <xdr:cxnSp macro="">
      <xdr:nvCxnSpPr>
        <xdr:cNvPr id="642" name="直線コネクタ 641"/>
        <xdr:cNvCxnSpPr/>
      </xdr:nvCxnSpPr>
      <xdr:spPr>
        <a:xfrm>
          <a:off x="13703300" y="13479831"/>
          <a:ext cx="889000" cy="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106731</xdr:rowOff>
    </xdr:from>
    <xdr:to>
      <xdr:col>71</xdr:col>
      <xdr:colOff>177800</xdr:colOff>
      <xdr:row>79</xdr:row>
      <xdr:rowOff>24600</xdr:rowOff>
    </xdr:to>
    <xdr:cxnSp macro="">
      <xdr:nvCxnSpPr>
        <xdr:cNvPr id="645" name="直線コネクタ 644"/>
        <xdr:cNvCxnSpPr/>
      </xdr:nvCxnSpPr>
      <xdr:spPr>
        <a:xfrm flipV="1">
          <a:off x="12814300" y="13479831"/>
          <a:ext cx="889000" cy="8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7" name="テキスト ボックス 646"/>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82117</xdr:rowOff>
    </xdr:from>
    <xdr:to>
      <xdr:col>85</xdr:col>
      <xdr:colOff>177800</xdr:colOff>
      <xdr:row>79</xdr:row>
      <xdr:rowOff>12267</xdr:rowOff>
    </xdr:to>
    <xdr:sp macro="" textlink="">
      <xdr:nvSpPr>
        <xdr:cNvPr id="655" name="楕円 654"/>
        <xdr:cNvSpPr/>
      </xdr:nvSpPr>
      <xdr:spPr>
        <a:xfrm>
          <a:off x="16268700" y="134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27829</xdr:rowOff>
    </xdr:from>
    <xdr:ext cx="469744" cy="259045"/>
    <xdr:sp macro="" textlink="">
      <xdr:nvSpPr>
        <xdr:cNvPr id="656" name="災害復旧費該当値テキスト"/>
        <xdr:cNvSpPr txBox="1"/>
      </xdr:nvSpPr>
      <xdr:spPr>
        <a:xfrm>
          <a:off x="16370300" y="1340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116917</xdr:rowOff>
    </xdr:from>
    <xdr:to>
      <xdr:col>81</xdr:col>
      <xdr:colOff>101600</xdr:colOff>
      <xdr:row>79</xdr:row>
      <xdr:rowOff>47067</xdr:rowOff>
    </xdr:to>
    <xdr:sp macro="" textlink="">
      <xdr:nvSpPr>
        <xdr:cNvPr id="657" name="楕円 656"/>
        <xdr:cNvSpPr/>
      </xdr:nvSpPr>
      <xdr:spPr>
        <a:xfrm>
          <a:off x="15430500" y="134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38194</xdr:rowOff>
    </xdr:from>
    <xdr:ext cx="469744" cy="259045"/>
    <xdr:sp macro="" textlink="">
      <xdr:nvSpPr>
        <xdr:cNvPr id="658" name="テキスト ボックス 657"/>
        <xdr:cNvSpPr txBox="1"/>
      </xdr:nvSpPr>
      <xdr:spPr>
        <a:xfrm>
          <a:off x="15246428" y="1358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61734</xdr:rowOff>
    </xdr:from>
    <xdr:to>
      <xdr:col>76</xdr:col>
      <xdr:colOff>165100</xdr:colOff>
      <xdr:row>78</xdr:row>
      <xdr:rowOff>163334</xdr:rowOff>
    </xdr:to>
    <xdr:sp macro="" textlink="">
      <xdr:nvSpPr>
        <xdr:cNvPr id="659" name="楕円 658"/>
        <xdr:cNvSpPr/>
      </xdr:nvSpPr>
      <xdr:spPr>
        <a:xfrm>
          <a:off x="14541500" y="1343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8411</xdr:rowOff>
    </xdr:from>
    <xdr:ext cx="469744" cy="259045"/>
    <xdr:sp macro="" textlink="">
      <xdr:nvSpPr>
        <xdr:cNvPr id="660" name="テキスト ボックス 659"/>
        <xdr:cNvSpPr txBox="1"/>
      </xdr:nvSpPr>
      <xdr:spPr>
        <a:xfrm>
          <a:off x="14357428" y="1321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55931</xdr:rowOff>
    </xdr:from>
    <xdr:to>
      <xdr:col>72</xdr:col>
      <xdr:colOff>38100</xdr:colOff>
      <xdr:row>78</xdr:row>
      <xdr:rowOff>157531</xdr:rowOff>
    </xdr:to>
    <xdr:sp macro="" textlink="">
      <xdr:nvSpPr>
        <xdr:cNvPr id="661" name="楕円 660"/>
        <xdr:cNvSpPr/>
      </xdr:nvSpPr>
      <xdr:spPr>
        <a:xfrm>
          <a:off x="13652500" y="134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2608</xdr:rowOff>
    </xdr:from>
    <xdr:ext cx="469744" cy="259045"/>
    <xdr:sp macro="" textlink="">
      <xdr:nvSpPr>
        <xdr:cNvPr id="662" name="テキスト ボックス 661"/>
        <xdr:cNvSpPr txBox="1"/>
      </xdr:nvSpPr>
      <xdr:spPr>
        <a:xfrm>
          <a:off x="13468428" y="1320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145250</xdr:rowOff>
    </xdr:from>
    <xdr:to>
      <xdr:col>67</xdr:col>
      <xdr:colOff>101600</xdr:colOff>
      <xdr:row>79</xdr:row>
      <xdr:rowOff>75400</xdr:rowOff>
    </xdr:to>
    <xdr:sp macro="" textlink="">
      <xdr:nvSpPr>
        <xdr:cNvPr id="663" name="楕円 662"/>
        <xdr:cNvSpPr/>
      </xdr:nvSpPr>
      <xdr:spPr>
        <a:xfrm>
          <a:off x="12763500" y="135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66527</xdr:rowOff>
    </xdr:from>
    <xdr:ext cx="469744" cy="259045"/>
    <xdr:sp macro="" textlink="">
      <xdr:nvSpPr>
        <xdr:cNvPr id="664" name="テキスト ボックス 663"/>
        <xdr:cNvSpPr txBox="1"/>
      </xdr:nvSpPr>
      <xdr:spPr>
        <a:xfrm>
          <a:off x="12579428" y="1361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34967</xdr:rowOff>
    </xdr:from>
    <xdr:to>
      <xdr:col>85</xdr:col>
      <xdr:colOff>127000</xdr:colOff>
      <xdr:row>97</xdr:row>
      <xdr:rowOff>47369</xdr:rowOff>
    </xdr:to>
    <xdr:cxnSp macro="">
      <xdr:nvCxnSpPr>
        <xdr:cNvPr id="693" name="直線コネクタ 692"/>
        <xdr:cNvCxnSpPr/>
      </xdr:nvCxnSpPr>
      <xdr:spPr>
        <a:xfrm flipV="1">
          <a:off x="15481300" y="16665617"/>
          <a:ext cx="8382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47369</xdr:rowOff>
    </xdr:from>
    <xdr:to>
      <xdr:col>81</xdr:col>
      <xdr:colOff>50800</xdr:colOff>
      <xdr:row>97</xdr:row>
      <xdr:rowOff>47681</xdr:rowOff>
    </xdr:to>
    <xdr:cxnSp macro="">
      <xdr:nvCxnSpPr>
        <xdr:cNvPr id="696" name="直線コネクタ 695"/>
        <xdr:cNvCxnSpPr/>
      </xdr:nvCxnSpPr>
      <xdr:spPr>
        <a:xfrm flipV="1">
          <a:off x="14592300" y="16678019"/>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43802</xdr:rowOff>
    </xdr:from>
    <xdr:to>
      <xdr:col>76</xdr:col>
      <xdr:colOff>114300</xdr:colOff>
      <xdr:row>97</xdr:row>
      <xdr:rowOff>47681</xdr:rowOff>
    </xdr:to>
    <xdr:cxnSp macro="">
      <xdr:nvCxnSpPr>
        <xdr:cNvPr id="699" name="直線コネクタ 698"/>
        <xdr:cNvCxnSpPr/>
      </xdr:nvCxnSpPr>
      <xdr:spPr>
        <a:xfrm>
          <a:off x="13703300" y="16674452"/>
          <a:ext cx="8890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68822</xdr:rowOff>
    </xdr:from>
    <xdr:to>
      <xdr:col>71</xdr:col>
      <xdr:colOff>177800</xdr:colOff>
      <xdr:row>97</xdr:row>
      <xdr:rowOff>43802</xdr:rowOff>
    </xdr:to>
    <xdr:cxnSp macro="">
      <xdr:nvCxnSpPr>
        <xdr:cNvPr id="702" name="直線コネクタ 701"/>
        <xdr:cNvCxnSpPr/>
      </xdr:nvCxnSpPr>
      <xdr:spPr>
        <a:xfrm>
          <a:off x="12814300" y="16528022"/>
          <a:ext cx="889000" cy="1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155617</xdr:rowOff>
    </xdr:from>
    <xdr:to>
      <xdr:col>85</xdr:col>
      <xdr:colOff>177800</xdr:colOff>
      <xdr:row>97</xdr:row>
      <xdr:rowOff>85767</xdr:rowOff>
    </xdr:to>
    <xdr:sp macro="" textlink="">
      <xdr:nvSpPr>
        <xdr:cNvPr id="712" name="楕円 711"/>
        <xdr:cNvSpPr/>
      </xdr:nvSpPr>
      <xdr:spPr>
        <a:xfrm>
          <a:off x="16268700" y="1661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7044</xdr:rowOff>
    </xdr:from>
    <xdr:ext cx="534377" cy="259045"/>
    <xdr:sp macro="" textlink="">
      <xdr:nvSpPr>
        <xdr:cNvPr id="713" name="公債費該当値テキスト"/>
        <xdr:cNvSpPr txBox="1"/>
      </xdr:nvSpPr>
      <xdr:spPr>
        <a:xfrm>
          <a:off x="16370300" y="1646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168019</xdr:rowOff>
    </xdr:from>
    <xdr:to>
      <xdr:col>81</xdr:col>
      <xdr:colOff>101600</xdr:colOff>
      <xdr:row>97</xdr:row>
      <xdr:rowOff>98169</xdr:rowOff>
    </xdr:to>
    <xdr:sp macro="" textlink="">
      <xdr:nvSpPr>
        <xdr:cNvPr id="714" name="楕円 713"/>
        <xdr:cNvSpPr/>
      </xdr:nvSpPr>
      <xdr:spPr>
        <a:xfrm>
          <a:off x="15430500" y="1662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114696</xdr:rowOff>
    </xdr:from>
    <xdr:ext cx="534377" cy="259045"/>
    <xdr:sp macro="" textlink="">
      <xdr:nvSpPr>
        <xdr:cNvPr id="715" name="テキスト ボックス 714"/>
        <xdr:cNvSpPr txBox="1"/>
      </xdr:nvSpPr>
      <xdr:spPr>
        <a:xfrm>
          <a:off x="15214111" y="1640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168331</xdr:rowOff>
    </xdr:from>
    <xdr:to>
      <xdr:col>76</xdr:col>
      <xdr:colOff>165100</xdr:colOff>
      <xdr:row>97</xdr:row>
      <xdr:rowOff>98481</xdr:rowOff>
    </xdr:to>
    <xdr:sp macro="" textlink="">
      <xdr:nvSpPr>
        <xdr:cNvPr id="716" name="楕円 715"/>
        <xdr:cNvSpPr/>
      </xdr:nvSpPr>
      <xdr:spPr>
        <a:xfrm>
          <a:off x="14541500" y="166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115008</xdr:rowOff>
    </xdr:from>
    <xdr:ext cx="534377" cy="259045"/>
    <xdr:sp macro="" textlink="">
      <xdr:nvSpPr>
        <xdr:cNvPr id="717" name="テキスト ボックス 716"/>
        <xdr:cNvSpPr txBox="1"/>
      </xdr:nvSpPr>
      <xdr:spPr>
        <a:xfrm>
          <a:off x="14325111" y="164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164452</xdr:rowOff>
    </xdr:from>
    <xdr:to>
      <xdr:col>72</xdr:col>
      <xdr:colOff>38100</xdr:colOff>
      <xdr:row>97</xdr:row>
      <xdr:rowOff>94602</xdr:rowOff>
    </xdr:to>
    <xdr:sp macro="" textlink="">
      <xdr:nvSpPr>
        <xdr:cNvPr id="718" name="楕円 717"/>
        <xdr:cNvSpPr/>
      </xdr:nvSpPr>
      <xdr:spPr>
        <a:xfrm>
          <a:off x="13652500" y="166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111129</xdr:rowOff>
    </xdr:from>
    <xdr:ext cx="534377" cy="259045"/>
    <xdr:sp macro="" textlink="">
      <xdr:nvSpPr>
        <xdr:cNvPr id="719" name="テキスト ボックス 718"/>
        <xdr:cNvSpPr txBox="1"/>
      </xdr:nvSpPr>
      <xdr:spPr>
        <a:xfrm>
          <a:off x="13436111" y="163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18022</xdr:rowOff>
    </xdr:from>
    <xdr:to>
      <xdr:col>67</xdr:col>
      <xdr:colOff>101600</xdr:colOff>
      <xdr:row>96</xdr:row>
      <xdr:rowOff>119622</xdr:rowOff>
    </xdr:to>
    <xdr:sp macro="" textlink="">
      <xdr:nvSpPr>
        <xdr:cNvPr id="720" name="楕円 719"/>
        <xdr:cNvSpPr/>
      </xdr:nvSpPr>
      <xdr:spPr>
        <a:xfrm>
          <a:off x="12763500" y="164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136149</xdr:rowOff>
    </xdr:from>
    <xdr:ext cx="599010" cy="259045"/>
    <xdr:sp macro="" textlink="">
      <xdr:nvSpPr>
        <xdr:cNvPr id="721" name="テキスト ボックス 720"/>
        <xdr:cNvSpPr txBox="1"/>
      </xdr:nvSpPr>
      <xdr:spPr>
        <a:xfrm>
          <a:off x="12514795" y="1625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本市の目的別歳出決算の状況を類似団体と比較すると、住民一人当たりのコストは総務費、民生費、衛生費、商工費、消防費及び公債費が高水準となっている。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特に民生費については、平成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4,336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円増で</a:t>
          </a:r>
          <a:r>
            <a:rPr kumimoji="1" lang="en-US" altLang="ja-JP" sz="1300">
              <a:solidFill>
                <a:schemeClr val="tx1"/>
              </a:solidFill>
              <a:latin typeface="ＭＳ Ｐゴシック" panose="020B0600070205080204" pitchFamily="50" charset="-128"/>
              <a:ea typeface="ＭＳ Ｐゴシック" panose="020B0600070205080204" pitchFamily="50" charset="-128"/>
            </a:rPr>
            <a:t>209,664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円となっており、類似団体との差が大きくなった。主な要因としては、第</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次総合計画の重点戦略に位置づけられている「地域ぐるみで子育て・子育ちしやすいまちをつくる」事業に対し優先的に予算を配分した龍ヶ岳保育園の新築事業に係る経費等が影響している。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また、消防費については、防災行政無線デジタル化工事の実施により、前年度比で大幅増となった。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財政調整基金残高は、普通交付税の一本化算定による今後の更なる歳入減に備え、地方財政法第</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条の規定により、前年度剰余金の</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分の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を下らない額を確実に積み立てているため、増額している。</a:t>
          </a:r>
        </a:p>
        <a:p>
          <a:r>
            <a:rPr kumimoji="1" lang="ja-JP" altLang="en-US" sz="1200">
              <a:latin typeface="ＭＳ ゴシック" pitchFamily="49" charset="-128"/>
              <a:ea typeface="ＭＳ ゴシック" pitchFamily="49" charset="-128"/>
            </a:rPr>
            <a:t>　実質収支額は、</a:t>
          </a:r>
          <a:r>
            <a:rPr kumimoji="1" lang="ja-JP" altLang="en-US" sz="1200">
              <a:solidFill>
                <a:sysClr val="windowText" lastClr="000000"/>
              </a:solidFill>
              <a:latin typeface="ＭＳ ゴシック" pitchFamily="49" charset="-128"/>
              <a:ea typeface="ＭＳ ゴシック" pitchFamily="49" charset="-128"/>
            </a:rPr>
            <a:t>姫戸庁舎建設基金及び庁舎建設等基金の廃止</a:t>
          </a:r>
          <a:r>
            <a:rPr kumimoji="1" lang="ja-JP" altLang="en-US" sz="1200">
              <a:latin typeface="ＭＳ ゴシック" pitchFamily="49" charset="-128"/>
              <a:ea typeface="ＭＳ ゴシック" pitchFamily="49" charset="-128"/>
            </a:rPr>
            <a:t>に伴う取崩しにより、前年度と比較して</a:t>
          </a:r>
          <a:r>
            <a:rPr kumimoji="1" lang="en-US" altLang="ja-JP" sz="1200">
              <a:latin typeface="ＭＳ ゴシック" pitchFamily="49" charset="-128"/>
              <a:ea typeface="ＭＳ ゴシック" pitchFamily="49" charset="-128"/>
            </a:rPr>
            <a:t>2.94</a:t>
          </a:r>
          <a:r>
            <a:rPr kumimoji="1" lang="ja-JP" altLang="en-US" sz="1200">
              <a:latin typeface="ＭＳ ゴシック" pitchFamily="49" charset="-128"/>
              <a:ea typeface="ＭＳ ゴシック" pitchFamily="49" charset="-128"/>
            </a:rPr>
            <a:t>ポイント増加している。標準財政規模に対して</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程度が望ましいと考えられているが、</a:t>
          </a:r>
          <a:r>
            <a:rPr kumimoji="1" lang="en-US" altLang="ja-JP" sz="1200">
              <a:latin typeface="ＭＳ ゴシック" pitchFamily="49" charset="-128"/>
              <a:ea typeface="ＭＳ ゴシック" pitchFamily="49" charset="-128"/>
            </a:rPr>
            <a:t>8.82</a:t>
          </a:r>
          <a:r>
            <a:rPr kumimoji="1" lang="ja-JP" altLang="en-US" sz="1200">
              <a:latin typeface="ＭＳ ゴシック" pitchFamily="49" charset="-128"/>
              <a:ea typeface="ＭＳ ゴシック" pitchFamily="49" charset="-128"/>
            </a:rPr>
            <a:t>％と高水準となっている。</a:t>
          </a:r>
        </a:p>
        <a:p>
          <a:r>
            <a:rPr kumimoji="1" lang="ja-JP" altLang="en-US" sz="1200">
              <a:latin typeface="ＭＳ ゴシック" pitchFamily="49" charset="-128"/>
              <a:ea typeface="ＭＳ ゴシック" pitchFamily="49" charset="-128"/>
            </a:rPr>
            <a:t>　実質単年度収支については、単年度収支の前年度比増により、</a:t>
          </a:r>
          <a:r>
            <a:rPr kumimoji="1" lang="en-US" altLang="ja-JP" sz="1200">
              <a:latin typeface="ＭＳ ゴシック" pitchFamily="49" charset="-128"/>
              <a:ea typeface="ＭＳ ゴシック" pitchFamily="49" charset="-128"/>
            </a:rPr>
            <a:t>3.36</a:t>
          </a:r>
          <a:r>
            <a:rPr kumimoji="1" lang="ja-JP" altLang="en-US" sz="1200">
              <a:latin typeface="ＭＳ ゴシック" pitchFamily="49" charset="-128"/>
              <a:ea typeface="ＭＳ ゴシック" pitchFamily="49" charset="-128"/>
            </a:rPr>
            <a:t>ポイント前年度を上回った。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一般会計及び各事業会計とも赤字は発生していない状況である。</a:t>
          </a:r>
        </a:p>
        <a:p>
          <a:r>
            <a:rPr kumimoji="1" lang="ja-JP" altLang="en-US" sz="1400">
              <a:latin typeface="ＭＳ ゴシック" pitchFamily="49" charset="-128"/>
              <a:ea typeface="ＭＳ ゴシック" pitchFamily="49" charset="-128"/>
            </a:rPr>
            <a:t>　しかし、一般会計においては、歳入の中核を占める普通交付税について、令和元年度（平成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年度）以降は一本化算定となり、歳入減少が予想されるため、各会計において、今後も計画的な事業運営を図り、健全な財政運営に努める必要がある。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4" workbookViewId="0">
      <selection activeCell="AM12" sqref="AM12:AT12"/>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19263014</v>
      </c>
      <c r="BO4" s="430"/>
      <c r="BP4" s="430"/>
      <c r="BQ4" s="430"/>
      <c r="BR4" s="430"/>
      <c r="BS4" s="430"/>
      <c r="BT4" s="430"/>
      <c r="BU4" s="431"/>
      <c r="BV4" s="429">
        <v>17967926</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8.8000000000000007</v>
      </c>
      <c r="CU4" s="436"/>
      <c r="CV4" s="436"/>
      <c r="CW4" s="436"/>
      <c r="CX4" s="436"/>
      <c r="CY4" s="436"/>
      <c r="CZ4" s="436"/>
      <c r="DA4" s="437"/>
      <c r="DB4" s="435">
        <v>5.9</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18059545</v>
      </c>
      <c r="BO5" s="467"/>
      <c r="BP5" s="467"/>
      <c r="BQ5" s="467"/>
      <c r="BR5" s="467"/>
      <c r="BS5" s="467"/>
      <c r="BT5" s="467"/>
      <c r="BU5" s="468"/>
      <c r="BV5" s="466">
        <v>17198922</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94.8</v>
      </c>
      <c r="CU5" s="464"/>
      <c r="CV5" s="464"/>
      <c r="CW5" s="464"/>
      <c r="CX5" s="464"/>
      <c r="CY5" s="464"/>
      <c r="CZ5" s="464"/>
      <c r="DA5" s="465"/>
      <c r="DB5" s="463">
        <v>95.3</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1203469</v>
      </c>
      <c r="BO6" s="467"/>
      <c r="BP6" s="467"/>
      <c r="BQ6" s="467"/>
      <c r="BR6" s="467"/>
      <c r="BS6" s="467"/>
      <c r="BT6" s="467"/>
      <c r="BU6" s="468"/>
      <c r="BV6" s="466">
        <v>769004</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98.7</v>
      </c>
      <c r="CU6" s="504"/>
      <c r="CV6" s="504"/>
      <c r="CW6" s="504"/>
      <c r="CX6" s="504"/>
      <c r="CY6" s="504"/>
      <c r="CZ6" s="504"/>
      <c r="DA6" s="505"/>
      <c r="DB6" s="503">
        <v>99.3</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279524</v>
      </c>
      <c r="BO7" s="467"/>
      <c r="BP7" s="467"/>
      <c r="BQ7" s="467"/>
      <c r="BR7" s="467"/>
      <c r="BS7" s="467"/>
      <c r="BT7" s="467"/>
      <c r="BU7" s="468"/>
      <c r="BV7" s="466">
        <v>145164</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10478028</v>
      </c>
      <c r="CU7" s="467"/>
      <c r="CV7" s="467"/>
      <c r="CW7" s="467"/>
      <c r="CX7" s="467"/>
      <c r="CY7" s="467"/>
      <c r="CZ7" s="467"/>
      <c r="DA7" s="468"/>
      <c r="DB7" s="466">
        <v>10602607</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923945</v>
      </c>
      <c r="BO8" s="467"/>
      <c r="BP8" s="467"/>
      <c r="BQ8" s="467"/>
      <c r="BR8" s="467"/>
      <c r="BS8" s="467"/>
      <c r="BT8" s="467"/>
      <c r="BU8" s="468"/>
      <c r="BV8" s="466">
        <v>623840</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0.25</v>
      </c>
      <c r="CU8" s="507"/>
      <c r="CV8" s="507"/>
      <c r="CW8" s="507"/>
      <c r="CX8" s="507"/>
      <c r="CY8" s="507"/>
      <c r="CZ8" s="507"/>
      <c r="DA8" s="508"/>
      <c r="DB8" s="506">
        <v>0.25</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27006</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108</v>
      </c>
      <c r="AV9" s="499"/>
      <c r="AW9" s="499"/>
      <c r="AX9" s="499"/>
      <c r="AY9" s="500" t="s">
        <v>115</v>
      </c>
      <c r="AZ9" s="501"/>
      <c r="BA9" s="501"/>
      <c r="BB9" s="501"/>
      <c r="BC9" s="501"/>
      <c r="BD9" s="501"/>
      <c r="BE9" s="501"/>
      <c r="BF9" s="501"/>
      <c r="BG9" s="501"/>
      <c r="BH9" s="501"/>
      <c r="BI9" s="501"/>
      <c r="BJ9" s="501"/>
      <c r="BK9" s="501"/>
      <c r="BL9" s="501"/>
      <c r="BM9" s="502"/>
      <c r="BN9" s="466">
        <v>300105</v>
      </c>
      <c r="BO9" s="467"/>
      <c r="BP9" s="467"/>
      <c r="BQ9" s="467"/>
      <c r="BR9" s="467"/>
      <c r="BS9" s="467"/>
      <c r="BT9" s="467"/>
      <c r="BU9" s="468"/>
      <c r="BV9" s="466">
        <v>-122051</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19.7</v>
      </c>
      <c r="CU9" s="464"/>
      <c r="CV9" s="464"/>
      <c r="CW9" s="464"/>
      <c r="CX9" s="464"/>
      <c r="CY9" s="464"/>
      <c r="CZ9" s="464"/>
      <c r="DA9" s="465"/>
      <c r="DB9" s="463">
        <v>19.8</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29902</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352681</v>
      </c>
      <c r="BO10" s="467"/>
      <c r="BP10" s="467"/>
      <c r="BQ10" s="467"/>
      <c r="BR10" s="467"/>
      <c r="BS10" s="467"/>
      <c r="BT10" s="467"/>
      <c r="BU10" s="468"/>
      <c r="BV10" s="466">
        <v>426072</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119</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27311</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127</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27216</v>
      </c>
      <c r="S13" s="548"/>
      <c r="T13" s="548"/>
      <c r="U13" s="548"/>
      <c r="V13" s="549"/>
      <c r="W13" s="482" t="s">
        <v>137</v>
      </c>
      <c r="X13" s="483"/>
      <c r="Y13" s="483"/>
      <c r="Z13" s="483"/>
      <c r="AA13" s="483"/>
      <c r="AB13" s="473"/>
      <c r="AC13" s="517">
        <v>1558</v>
      </c>
      <c r="AD13" s="518"/>
      <c r="AE13" s="518"/>
      <c r="AF13" s="518"/>
      <c r="AG13" s="557"/>
      <c r="AH13" s="517">
        <v>1697</v>
      </c>
      <c r="AI13" s="518"/>
      <c r="AJ13" s="518"/>
      <c r="AK13" s="518"/>
      <c r="AL13" s="519"/>
      <c r="AM13" s="495" t="s">
        <v>138</v>
      </c>
      <c r="AN13" s="496"/>
      <c r="AO13" s="496"/>
      <c r="AP13" s="496"/>
      <c r="AQ13" s="496"/>
      <c r="AR13" s="496"/>
      <c r="AS13" s="496"/>
      <c r="AT13" s="497"/>
      <c r="AU13" s="498" t="s">
        <v>119</v>
      </c>
      <c r="AV13" s="499"/>
      <c r="AW13" s="499"/>
      <c r="AX13" s="499"/>
      <c r="AY13" s="500" t="s">
        <v>139</v>
      </c>
      <c r="AZ13" s="501"/>
      <c r="BA13" s="501"/>
      <c r="BB13" s="501"/>
      <c r="BC13" s="501"/>
      <c r="BD13" s="501"/>
      <c r="BE13" s="501"/>
      <c r="BF13" s="501"/>
      <c r="BG13" s="501"/>
      <c r="BH13" s="501"/>
      <c r="BI13" s="501"/>
      <c r="BJ13" s="501"/>
      <c r="BK13" s="501"/>
      <c r="BL13" s="501"/>
      <c r="BM13" s="502"/>
      <c r="BN13" s="466">
        <v>652786</v>
      </c>
      <c r="BO13" s="467"/>
      <c r="BP13" s="467"/>
      <c r="BQ13" s="467"/>
      <c r="BR13" s="467"/>
      <c r="BS13" s="467"/>
      <c r="BT13" s="467"/>
      <c r="BU13" s="468"/>
      <c r="BV13" s="466">
        <v>304021</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11.7</v>
      </c>
      <c r="CU13" s="464"/>
      <c r="CV13" s="464"/>
      <c r="CW13" s="464"/>
      <c r="CX13" s="464"/>
      <c r="CY13" s="464"/>
      <c r="CZ13" s="464"/>
      <c r="DA13" s="465"/>
      <c r="DB13" s="463">
        <v>11.5</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27924</v>
      </c>
      <c r="S14" s="548"/>
      <c r="T14" s="548"/>
      <c r="U14" s="548"/>
      <c r="V14" s="549"/>
      <c r="W14" s="456"/>
      <c r="X14" s="457"/>
      <c r="Y14" s="457"/>
      <c r="Z14" s="457"/>
      <c r="AA14" s="457"/>
      <c r="AB14" s="446"/>
      <c r="AC14" s="550">
        <v>12.9</v>
      </c>
      <c r="AD14" s="551"/>
      <c r="AE14" s="551"/>
      <c r="AF14" s="551"/>
      <c r="AG14" s="552"/>
      <c r="AH14" s="550">
        <v>13.3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t="s">
        <v>127</v>
      </c>
      <c r="CU14" s="562"/>
      <c r="CV14" s="562"/>
      <c r="CW14" s="562"/>
      <c r="CX14" s="562"/>
      <c r="CY14" s="562"/>
      <c r="CZ14" s="562"/>
      <c r="DA14" s="563"/>
      <c r="DB14" s="561" t="s">
        <v>127</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136</v>
      </c>
      <c r="N15" s="555"/>
      <c r="O15" s="555"/>
      <c r="P15" s="555"/>
      <c r="Q15" s="556"/>
      <c r="R15" s="547">
        <v>27836</v>
      </c>
      <c r="S15" s="548"/>
      <c r="T15" s="548"/>
      <c r="U15" s="548"/>
      <c r="V15" s="549"/>
      <c r="W15" s="482" t="s">
        <v>143</v>
      </c>
      <c r="X15" s="483"/>
      <c r="Y15" s="483"/>
      <c r="Z15" s="483"/>
      <c r="AA15" s="483"/>
      <c r="AB15" s="473"/>
      <c r="AC15" s="517">
        <v>2526</v>
      </c>
      <c r="AD15" s="518"/>
      <c r="AE15" s="518"/>
      <c r="AF15" s="518"/>
      <c r="AG15" s="557"/>
      <c r="AH15" s="517">
        <v>2727</v>
      </c>
      <c r="AI15" s="518"/>
      <c r="AJ15" s="518"/>
      <c r="AK15" s="518"/>
      <c r="AL15" s="519"/>
      <c r="AM15" s="495"/>
      <c r="AN15" s="496"/>
      <c r="AO15" s="496"/>
      <c r="AP15" s="496"/>
      <c r="AQ15" s="496"/>
      <c r="AR15" s="496"/>
      <c r="AS15" s="496"/>
      <c r="AT15" s="497"/>
      <c r="AU15" s="498"/>
      <c r="AV15" s="499"/>
      <c r="AW15" s="499"/>
      <c r="AX15" s="499"/>
      <c r="AY15" s="426" t="s">
        <v>144</v>
      </c>
      <c r="AZ15" s="427"/>
      <c r="BA15" s="427"/>
      <c r="BB15" s="427"/>
      <c r="BC15" s="427"/>
      <c r="BD15" s="427"/>
      <c r="BE15" s="427"/>
      <c r="BF15" s="427"/>
      <c r="BG15" s="427"/>
      <c r="BH15" s="427"/>
      <c r="BI15" s="427"/>
      <c r="BJ15" s="427"/>
      <c r="BK15" s="427"/>
      <c r="BL15" s="427"/>
      <c r="BM15" s="428"/>
      <c r="BN15" s="429">
        <v>2336010</v>
      </c>
      <c r="BO15" s="430"/>
      <c r="BP15" s="430"/>
      <c r="BQ15" s="430"/>
      <c r="BR15" s="430"/>
      <c r="BS15" s="430"/>
      <c r="BT15" s="430"/>
      <c r="BU15" s="431"/>
      <c r="BV15" s="429">
        <v>2307194</v>
      </c>
      <c r="BW15" s="430"/>
      <c r="BX15" s="430"/>
      <c r="BY15" s="430"/>
      <c r="BZ15" s="430"/>
      <c r="CA15" s="430"/>
      <c r="CB15" s="430"/>
      <c r="CC15" s="431"/>
      <c r="CD15" s="564" t="s">
        <v>145</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146</v>
      </c>
      <c r="M16" s="575"/>
      <c r="N16" s="575"/>
      <c r="O16" s="575"/>
      <c r="P16" s="575"/>
      <c r="Q16" s="576"/>
      <c r="R16" s="567" t="s">
        <v>147</v>
      </c>
      <c r="S16" s="568"/>
      <c r="T16" s="568"/>
      <c r="U16" s="568"/>
      <c r="V16" s="569"/>
      <c r="W16" s="456"/>
      <c r="X16" s="457"/>
      <c r="Y16" s="457"/>
      <c r="Z16" s="457"/>
      <c r="AA16" s="457"/>
      <c r="AB16" s="446"/>
      <c r="AC16" s="550">
        <v>21</v>
      </c>
      <c r="AD16" s="551"/>
      <c r="AE16" s="551"/>
      <c r="AF16" s="551"/>
      <c r="AG16" s="552"/>
      <c r="AH16" s="550">
        <v>21.4</v>
      </c>
      <c r="AI16" s="551"/>
      <c r="AJ16" s="551"/>
      <c r="AK16" s="551"/>
      <c r="AL16" s="553"/>
      <c r="AM16" s="495"/>
      <c r="AN16" s="496"/>
      <c r="AO16" s="496"/>
      <c r="AP16" s="496"/>
      <c r="AQ16" s="496"/>
      <c r="AR16" s="496"/>
      <c r="AS16" s="496"/>
      <c r="AT16" s="497"/>
      <c r="AU16" s="498"/>
      <c r="AV16" s="499"/>
      <c r="AW16" s="499"/>
      <c r="AX16" s="499"/>
      <c r="AY16" s="500" t="s">
        <v>148</v>
      </c>
      <c r="AZ16" s="501"/>
      <c r="BA16" s="501"/>
      <c r="BB16" s="501"/>
      <c r="BC16" s="501"/>
      <c r="BD16" s="501"/>
      <c r="BE16" s="501"/>
      <c r="BF16" s="501"/>
      <c r="BG16" s="501"/>
      <c r="BH16" s="501"/>
      <c r="BI16" s="501"/>
      <c r="BJ16" s="501"/>
      <c r="BK16" s="501"/>
      <c r="BL16" s="501"/>
      <c r="BM16" s="502"/>
      <c r="BN16" s="466">
        <v>9359772</v>
      </c>
      <c r="BO16" s="467"/>
      <c r="BP16" s="467"/>
      <c r="BQ16" s="467"/>
      <c r="BR16" s="467"/>
      <c r="BS16" s="467"/>
      <c r="BT16" s="467"/>
      <c r="BU16" s="468"/>
      <c r="BV16" s="466">
        <v>9292246</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149</v>
      </c>
      <c r="N17" s="571"/>
      <c r="O17" s="571"/>
      <c r="P17" s="571"/>
      <c r="Q17" s="572"/>
      <c r="R17" s="567" t="s">
        <v>147</v>
      </c>
      <c r="S17" s="568"/>
      <c r="T17" s="568"/>
      <c r="U17" s="568"/>
      <c r="V17" s="569"/>
      <c r="W17" s="482" t="s">
        <v>150</v>
      </c>
      <c r="X17" s="483"/>
      <c r="Y17" s="483"/>
      <c r="Z17" s="483"/>
      <c r="AA17" s="483"/>
      <c r="AB17" s="473"/>
      <c r="AC17" s="517">
        <v>7954</v>
      </c>
      <c r="AD17" s="518"/>
      <c r="AE17" s="518"/>
      <c r="AF17" s="518"/>
      <c r="AG17" s="557"/>
      <c r="AH17" s="517">
        <v>8305</v>
      </c>
      <c r="AI17" s="518"/>
      <c r="AJ17" s="518"/>
      <c r="AK17" s="518"/>
      <c r="AL17" s="519"/>
      <c r="AM17" s="495"/>
      <c r="AN17" s="496"/>
      <c r="AO17" s="496"/>
      <c r="AP17" s="496"/>
      <c r="AQ17" s="496"/>
      <c r="AR17" s="496"/>
      <c r="AS17" s="496"/>
      <c r="AT17" s="497"/>
      <c r="AU17" s="498"/>
      <c r="AV17" s="499"/>
      <c r="AW17" s="499"/>
      <c r="AX17" s="499"/>
      <c r="AY17" s="500" t="s">
        <v>151</v>
      </c>
      <c r="AZ17" s="501"/>
      <c r="BA17" s="501"/>
      <c r="BB17" s="501"/>
      <c r="BC17" s="501"/>
      <c r="BD17" s="501"/>
      <c r="BE17" s="501"/>
      <c r="BF17" s="501"/>
      <c r="BG17" s="501"/>
      <c r="BH17" s="501"/>
      <c r="BI17" s="501"/>
      <c r="BJ17" s="501"/>
      <c r="BK17" s="501"/>
      <c r="BL17" s="501"/>
      <c r="BM17" s="502"/>
      <c r="BN17" s="466">
        <v>2942228</v>
      </c>
      <c r="BO17" s="467"/>
      <c r="BP17" s="467"/>
      <c r="BQ17" s="467"/>
      <c r="BR17" s="467"/>
      <c r="BS17" s="467"/>
      <c r="BT17" s="467"/>
      <c r="BU17" s="468"/>
      <c r="BV17" s="466">
        <v>2905673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152</v>
      </c>
      <c r="C18" s="509"/>
      <c r="D18" s="509"/>
      <c r="E18" s="578"/>
      <c r="F18" s="578"/>
      <c r="G18" s="578"/>
      <c r="H18" s="578"/>
      <c r="I18" s="578"/>
      <c r="J18" s="578"/>
      <c r="K18" s="578"/>
      <c r="L18" s="579">
        <v>126.94</v>
      </c>
      <c r="M18" s="579"/>
      <c r="N18" s="579"/>
      <c r="O18" s="579"/>
      <c r="P18" s="579"/>
      <c r="Q18" s="579"/>
      <c r="R18" s="580"/>
      <c r="S18" s="580"/>
      <c r="T18" s="580"/>
      <c r="U18" s="580"/>
      <c r="V18" s="581"/>
      <c r="W18" s="484"/>
      <c r="X18" s="485"/>
      <c r="Y18" s="485"/>
      <c r="Z18" s="485"/>
      <c r="AA18" s="485"/>
      <c r="AB18" s="476"/>
      <c r="AC18" s="582">
        <v>66.099999999999994</v>
      </c>
      <c r="AD18" s="583"/>
      <c r="AE18" s="583"/>
      <c r="AF18" s="583"/>
      <c r="AG18" s="584"/>
      <c r="AH18" s="582">
        <v>65.2</v>
      </c>
      <c r="AI18" s="583"/>
      <c r="AJ18" s="583"/>
      <c r="AK18" s="583"/>
      <c r="AL18" s="585"/>
      <c r="AM18" s="495"/>
      <c r="AN18" s="496"/>
      <c r="AO18" s="496"/>
      <c r="AP18" s="496"/>
      <c r="AQ18" s="496"/>
      <c r="AR18" s="496"/>
      <c r="AS18" s="496"/>
      <c r="AT18" s="497"/>
      <c r="AU18" s="498"/>
      <c r="AV18" s="499"/>
      <c r="AW18" s="499"/>
      <c r="AX18" s="499"/>
      <c r="AY18" s="500" t="s">
        <v>153</v>
      </c>
      <c r="AZ18" s="501"/>
      <c r="BA18" s="501"/>
      <c r="BB18" s="501"/>
      <c r="BC18" s="501"/>
      <c r="BD18" s="501"/>
      <c r="BE18" s="501"/>
      <c r="BF18" s="501"/>
      <c r="BG18" s="501"/>
      <c r="BH18" s="501"/>
      <c r="BI18" s="501"/>
      <c r="BJ18" s="501"/>
      <c r="BK18" s="501"/>
      <c r="BL18" s="501"/>
      <c r="BM18" s="502"/>
      <c r="BN18" s="466">
        <v>9999434</v>
      </c>
      <c r="BO18" s="467"/>
      <c r="BP18" s="467"/>
      <c r="BQ18" s="467"/>
      <c r="BR18" s="467"/>
      <c r="BS18" s="467"/>
      <c r="BT18" s="467"/>
      <c r="BU18" s="468"/>
      <c r="BV18" s="466">
        <v>10201279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154</v>
      </c>
      <c r="C19" s="509"/>
      <c r="D19" s="509"/>
      <c r="E19" s="578"/>
      <c r="F19" s="578"/>
      <c r="G19" s="578"/>
      <c r="H19" s="578"/>
      <c r="I19" s="578"/>
      <c r="J19" s="578"/>
      <c r="K19" s="578"/>
      <c r="L19" s="586">
        <v>213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155</v>
      </c>
      <c r="AZ19" s="501"/>
      <c r="BA19" s="501"/>
      <c r="BB19" s="501"/>
      <c r="BC19" s="501"/>
      <c r="BD19" s="501"/>
      <c r="BE19" s="501"/>
      <c r="BF19" s="501"/>
      <c r="BG19" s="501"/>
      <c r="BH19" s="501"/>
      <c r="BI19" s="501"/>
      <c r="BJ19" s="501"/>
      <c r="BK19" s="501"/>
      <c r="BL19" s="501"/>
      <c r="BM19" s="502"/>
      <c r="BN19" s="466">
        <v>12732906</v>
      </c>
      <c r="BO19" s="467"/>
      <c r="BP19" s="467"/>
      <c r="BQ19" s="467"/>
      <c r="BR19" s="467"/>
      <c r="BS19" s="467"/>
      <c r="BT19" s="467"/>
      <c r="BU19" s="468"/>
      <c r="BV19" s="466">
        <v>12512185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156</v>
      </c>
      <c r="C20" s="509"/>
      <c r="D20" s="509"/>
      <c r="E20" s="578"/>
      <c r="F20" s="578"/>
      <c r="G20" s="578"/>
      <c r="H20" s="578"/>
      <c r="I20" s="578"/>
      <c r="J20" s="578"/>
      <c r="K20" s="578"/>
      <c r="L20" s="586">
        <v>10477</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157</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158</v>
      </c>
      <c r="C22" s="601"/>
      <c r="D22" s="602"/>
      <c r="E22" s="478" t="s">
        <v>1</v>
      </c>
      <c r="F22" s="483"/>
      <c r="G22" s="483"/>
      <c r="H22" s="483"/>
      <c r="I22" s="483"/>
      <c r="J22" s="483"/>
      <c r="K22" s="473"/>
      <c r="L22" s="478" t="s">
        <v>159</v>
      </c>
      <c r="M22" s="483"/>
      <c r="N22" s="483"/>
      <c r="O22" s="483"/>
      <c r="P22" s="473"/>
      <c r="Q22" s="609" t="s">
        <v>160</v>
      </c>
      <c r="R22" s="610"/>
      <c r="S22" s="610"/>
      <c r="T22" s="610"/>
      <c r="U22" s="610"/>
      <c r="V22" s="611"/>
      <c r="W22" s="615" t="s">
        <v>161</v>
      </c>
      <c r="X22" s="601"/>
      <c r="Y22" s="602"/>
      <c r="Z22" s="478" t="s">
        <v>1</v>
      </c>
      <c r="AA22" s="483"/>
      <c r="AB22" s="483"/>
      <c r="AC22" s="483"/>
      <c r="AD22" s="483"/>
      <c r="AE22" s="483"/>
      <c r="AF22" s="483"/>
      <c r="AG22" s="473"/>
      <c r="AH22" s="628" t="s">
        <v>162</v>
      </c>
      <c r="AI22" s="483"/>
      <c r="AJ22" s="483"/>
      <c r="AK22" s="483"/>
      <c r="AL22" s="473"/>
      <c r="AM22" s="628" t="s">
        <v>163</v>
      </c>
      <c r="AN22" s="629"/>
      <c r="AO22" s="629"/>
      <c r="AP22" s="629"/>
      <c r="AQ22" s="629"/>
      <c r="AR22" s="630"/>
      <c r="AS22" s="609" t="s">
        <v>160</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164</v>
      </c>
      <c r="AZ23" s="427"/>
      <c r="BA23" s="427"/>
      <c r="BB23" s="427"/>
      <c r="BC23" s="427"/>
      <c r="BD23" s="427"/>
      <c r="BE23" s="427"/>
      <c r="BF23" s="427"/>
      <c r="BG23" s="427"/>
      <c r="BH23" s="427"/>
      <c r="BI23" s="427"/>
      <c r="BJ23" s="427"/>
      <c r="BK23" s="427"/>
      <c r="BL23" s="427"/>
      <c r="BM23" s="428"/>
      <c r="BN23" s="466">
        <v>16794657</v>
      </c>
      <c r="BO23" s="467"/>
      <c r="BP23" s="467"/>
      <c r="BQ23" s="467"/>
      <c r="BR23" s="467"/>
      <c r="BS23" s="467"/>
      <c r="BT23" s="467"/>
      <c r="BU23" s="468"/>
      <c r="BV23" s="466">
        <v>16769138</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165</v>
      </c>
      <c r="F24" s="496"/>
      <c r="G24" s="496"/>
      <c r="H24" s="496"/>
      <c r="I24" s="496"/>
      <c r="J24" s="496"/>
      <c r="K24" s="497"/>
      <c r="L24" s="517">
        <v>1</v>
      </c>
      <c r="M24" s="518"/>
      <c r="N24" s="518"/>
      <c r="O24" s="518"/>
      <c r="P24" s="557"/>
      <c r="Q24" s="517">
        <v>8010</v>
      </c>
      <c r="R24" s="518"/>
      <c r="S24" s="518"/>
      <c r="T24" s="518"/>
      <c r="U24" s="518"/>
      <c r="V24" s="557"/>
      <c r="W24" s="616"/>
      <c r="X24" s="604"/>
      <c r="Y24" s="605"/>
      <c r="Z24" s="516" t="s">
        <v>166</v>
      </c>
      <c r="AA24" s="496"/>
      <c r="AB24" s="496"/>
      <c r="AC24" s="496"/>
      <c r="AD24" s="496"/>
      <c r="AE24" s="496"/>
      <c r="AF24" s="496"/>
      <c r="AG24" s="497"/>
      <c r="AH24" s="517">
        <v>271</v>
      </c>
      <c r="AI24" s="518"/>
      <c r="AJ24" s="518"/>
      <c r="AK24" s="518"/>
      <c r="AL24" s="557"/>
      <c r="AM24" s="517">
        <v>801347</v>
      </c>
      <c r="AN24" s="518"/>
      <c r="AO24" s="518"/>
      <c r="AP24" s="518"/>
      <c r="AQ24" s="518"/>
      <c r="AR24" s="557"/>
      <c r="AS24" s="517">
        <v>2957</v>
      </c>
      <c r="AT24" s="518"/>
      <c r="AU24" s="518"/>
      <c r="AV24" s="518"/>
      <c r="AW24" s="518"/>
      <c r="AX24" s="519"/>
      <c r="AY24" s="636" t="s">
        <v>167</v>
      </c>
      <c r="AZ24" s="637"/>
      <c r="BA24" s="637"/>
      <c r="BB24" s="637"/>
      <c r="BC24" s="637"/>
      <c r="BD24" s="637"/>
      <c r="BE24" s="637"/>
      <c r="BF24" s="637"/>
      <c r="BG24" s="637"/>
      <c r="BH24" s="637"/>
      <c r="BI24" s="637"/>
      <c r="BJ24" s="637"/>
      <c r="BK24" s="637"/>
      <c r="BL24" s="637"/>
      <c r="BM24" s="638"/>
      <c r="BN24" s="466">
        <v>8779688</v>
      </c>
      <c r="BO24" s="467"/>
      <c r="BP24" s="467"/>
      <c r="BQ24" s="467"/>
      <c r="BR24" s="467"/>
      <c r="BS24" s="467"/>
      <c r="BT24" s="467"/>
      <c r="BU24" s="468"/>
      <c r="BV24" s="466">
        <v>9442815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168</v>
      </c>
      <c r="F25" s="496"/>
      <c r="G25" s="496"/>
      <c r="H25" s="496"/>
      <c r="I25" s="496"/>
      <c r="J25" s="496"/>
      <c r="K25" s="497"/>
      <c r="L25" s="517">
        <v>1</v>
      </c>
      <c r="M25" s="518"/>
      <c r="N25" s="518"/>
      <c r="O25" s="518"/>
      <c r="P25" s="557"/>
      <c r="Q25" s="517">
        <v>5970</v>
      </c>
      <c r="R25" s="518"/>
      <c r="S25" s="518"/>
      <c r="T25" s="518"/>
      <c r="U25" s="518"/>
      <c r="V25" s="557"/>
      <c r="W25" s="616"/>
      <c r="X25" s="604"/>
      <c r="Y25" s="605"/>
      <c r="Z25" s="516" t="s">
        <v>169</v>
      </c>
      <c r="AA25" s="496"/>
      <c r="AB25" s="496"/>
      <c r="AC25" s="496"/>
      <c r="AD25" s="496"/>
      <c r="AE25" s="496"/>
      <c r="AF25" s="496"/>
      <c r="AG25" s="497"/>
      <c r="AH25" s="517" t="s">
        <v>127</v>
      </c>
      <c r="AI25" s="518"/>
      <c r="AJ25" s="518"/>
      <c r="AK25" s="518"/>
      <c r="AL25" s="557"/>
      <c r="AM25" s="517" t="s">
        <v>170</v>
      </c>
      <c r="AN25" s="518"/>
      <c r="AO25" s="518"/>
      <c r="AP25" s="518"/>
      <c r="AQ25" s="518"/>
      <c r="AR25" s="557"/>
      <c r="AS25" s="517" t="s">
        <v>171</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2343575</v>
      </c>
      <c r="BO25" s="430"/>
      <c r="BP25" s="430"/>
      <c r="BQ25" s="430"/>
      <c r="BR25" s="430"/>
      <c r="BS25" s="430"/>
      <c r="BT25" s="430"/>
      <c r="BU25" s="431"/>
      <c r="BV25" s="429">
        <v>3588293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173</v>
      </c>
      <c r="F26" s="496"/>
      <c r="G26" s="496"/>
      <c r="H26" s="496"/>
      <c r="I26" s="496"/>
      <c r="J26" s="496"/>
      <c r="K26" s="497"/>
      <c r="L26" s="517">
        <v>1</v>
      </c>
      <c r="M26" s="518"/>
      <c r="N26" s="518"/>
      <c r="O26" s="518"/>
      <c r="P26" s="557"/>
      <c r="Q26" s="517">
        <v>5460</v>
      </c>
      <c r="R26" s="518"/>
      <c r="S26" s="518"/>
      <c r="T26" s="518"/>
      <c r="U26" s="518"/>
      <c r="V26" s="557"/>
      <c r="W26" s="616"/>
      <c r="X26" s="604"/>
      <c r="Y26" s="605"/>
      <c r="Z26" s="516" t="s">
        <v>174</v>
      </c>
      <c r="AA26" s="626"/>
      <c r="AB26" s="626"/>
      <c r="AC26" s="626"/>
      <c r="AD26" s="626"/>
      <c r="AE26" s="626"/>
      <c r="AF26" s="626"/>
      <c r="AG26" s="627"/>
      <c r="AH26" s="517">
        <v>18</v>
      </c>
      <c r="AI26" s="518"/>
      <c r="AJ26" s="518"/>
      <c r="AK26" s="518"/>
      <c r="AL26" s="557"/>
      <c r="AM26" s="517">
        <v>56970</v>
      </c>
      <c r="AN26" s="518"/>
      <c r="AO26" s="518"/>
      <c r="AP26" s="518"/>
      <c r="AQ26" s="518"/>
      <c r="AR26" s="557"/>
      <c r="AS26" s="517">
        <v>3165</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127</v>
      </c>
      <c r="BO26" s="467"/>
      <c r="BP26" s="467"/>
      <c r="BQ26" s="467"/>
      <c r="BR26" s="467"/>
      <c r="BS26" s="467"/>
      <c r="BT26" s="467"/>
      <c r="BU26" s="468"/>
      <c r="BV26" s="466" t="s">
        <v>176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3630</v>
      </c>
      <c r="R27" s="518"/>
      <c r="S27" s="518"/>
      <c r="T27" s="518"/>
      <c r="U27" s="518"/>
      <c r="V27" s="557"/>
      <c r="W27" s="616"/>
      <c r="X27" s="604"/>
      <c r="Y27" s="605"/>
      <c r="Z27" s="516" t="s">
        <v>178</v>
      </c>
      <c r="AA27" s="496"/>
      <c r="AB27" s="496"/>
      <c r="AC27" s="496"/>
      <c r="AD27" s="496"/>
      <c r="AE27" s="496"/>
      <c r="AF27" s="496"/>
      <c r="AG27" s="497"/>
      <c r="AH27" s="517" t="s">
        <v>171</v>
      </c>
      <c r="AI27" s="518"/>
      <c r="AJ27" s="518"/>
      <c r="AK27" s="518"/>
      <c r="AL27" s="557"/>
      <c r="AM27" s="517" t="s">
        <v>127</v>
      </c>
      <c r="AN27" s="518"/>
      <c r="AO27" s="518"/>
      <c r="AP27" s="518"/>
      <c r="AQ27" s="518"/>
      <c r="AR27" s="557"/>
      <c r="AS27" s="517" t="s">
        <v>179</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v>344581</v>
      </c>
      <c r="BO27" s="640"/>
      <c r="BP27" s="640"/>
      <c r="BQ27" s="640"/>
      <c r="BR27" s="640"/>
      <c r="BS27" s="640"/>
      <c r="BT27" s="640"/>
      <c r="BU27" s="641"/>
      <c r="BV27" s="639">
        <v>344537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181</v>
      </c>
      <c r="F28" s="496"/>
      <c r="G28" s="496"/>
      <c r="H28" s="496"/>
      <c r="I28" s="496"/>
      <c r="J28" s="496"/>
      <c r="K28" s="497"/>
      <c r="L28" s="517">
        <v>1</v>
      </c>
      <c r="M28" s="518"/>
      <c r="N28" s="518"/>
      <c r="O28" s="518"/>
      <c r="P28" s="557"/>
      <c r="Q28" s="517">
        <v>3330</v>
      </c>
      <c r="R28" s="518"/>
      <c r="S28" s="518"/>
      <c r="T28" s="518"/>
      <c r="U28" s="518"/>
      <c r="V28" s="557"/>
      <c r="W28" s="616"/>
      <c r="X28" s="604"/>
      <c r="Y28" s="605"/>
      <c r="Z28" s="516" t="s">
        <v>182</v>
      </c>
      <c r="AA28" s="496"/>
      <c r="AB28" s="496"/>
      <c r="AC28" s="496"/>
      <c r="AD28" s="496"/>
      <c r="AE28" s="496"/>
      <c r="AF28" s="496"/>
      <c r="AG28" s="497"/>
      <c r="AH28" s="517" t="s">
        <v>171</v>
      </c>
      <c r="AI28" s="518"/>
      <c r="AJ28" s="518"/>
      <c r="AK28" s="518"/>
      <c r="AL28" s="557"/>
      <c r="AM28" s="517" t="s">
        <v>183</v>
      </c>
      <c r="AN28" s="518"/>
      <c r="AO28" s="518"/>
      <c r="AP28" s="518"/>
      <c r="AQ28" s="518"/>
      <c r="AR28" s="557"/>
      <c r="AS28" s="517" t="s">
        <v>171</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4190369</v>
      </c>
      <c r="BO28" s="430"/>
      <c r="BP28" s="430"/>
      <c r="BQ28" s="430"/>
      <c r="BR28" s="430"/>
      <c r="BS28" s="430"/>
      <c r="BT28" s="430"/>
      <c r="BU28" s="431"/>
      <c r="BV28" s="429">
        <v>3837688</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14</v>
      </c>
      <c r="M29" s="518"/>
      <c r="N29" s="518"/>
      <c r="O29" s="518"/>
      <c r="P29" s="557"/>
      <c r="Q29" s="517">
        <v>3163</v>
      </c>
      <c r="R29" s="518"/>
      <c r="S29" s="518"/>
      <c r="T29" s="518"/>
      <c r="U29" s="518"/>
      <c r="V29" s="557"/>
      <c r="W29" s="617"/>
      <c r="X29" s="618"/>
      <c r="Y29" s="619"/>
      <c r="Z29" s="516" t="s">
        <v>186</v>
      </c>
      <c r="AA29" s="496"/>
      <c r="AB29" s="496"/>
      <c r="AC29" s="496"/>
      <c r="AD29" s="496"/>
      <c r="AE29" s="496"/>
      <c r="AF29" s="496"/>
      <c r="AG29" s="497"/>
      <c r="AH29" s="517">
        <v>271</v>
      </c>
      <c r="AI29" s="518"/>
      <c r="AJ29" s="518"/>
      <c r="AK29" s="518"/>
      <c r="AL29" s="557"/>
      <c r="AM29" s="517">
        <v>801347</v>
      </c>
      <c r="AN29" s="518"/>
      <c r="AO29" s="518"/>
      <c r="AP29" s="518"/>
      <c r="AQ29" s="518"/>
      <c r="AR29" s="557"/>
      <c r="AS29" s="517">
        <v>2957</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618434</v>
      </c>
      <c r="BO29" s="467"/>
      <c r="BP29" s="467"/>
      <c r="BQ29" s="467"/>
      <c r="BR29" s="467"/>
      <c r="BS29" s="467"/>
      <c r="BT29" s="467"/>
      <c r="BU29" s="468"/>
      <c r="BV29" s="466">
        <v>617853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98.4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3104317</v>
      </c>
      <c r="BO30" s="640"/>
      <c r="BP30" s="640"/>
      <c r="BQ30" s="640"/>
      <c r="BR30" s="640"/>
      <c r="BS30" s="640"/>
      <c r="BT30" s="640"/>
      <c r="BU30" s="641"/>
      <c r="BV30" s="639">
        <v>3270259</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197</v>
      </c>
      <c r="AN33" s="490"/>
      <c r="AO33" s="455" t="s">
        <v>198</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197</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5</v>
      </c>
      <c r="V34" s="652"/>
      <c r="W34" s="653" t="str">
        <f>IF('各会計、関係団体の財政状況及び健全化判断比率'!B28="","",'各会計、関係団体の財政状況及び健全化判断比率'!B28)</f>
        <v>国民健康保険（事業勘定）特別会計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11</v>
      </c>
      <c r="BF34" s="652"/>
      <c r="BG34" s="653" t="str">
        <f>IF('各会計、関係団体の財政状況及び健全化判断比率'!B34="","",'各会計、関係団体の財政状況及び健全化判断比率'!B34)</f>
        <v>物揚場造成事業特別会計</v>
      </c>
      <c r="BH34" s="653"/>
      <c r="BI34" s="653"/>
      <c r="BJ34" s="653"/>
      <c r="BK34" s="653"/>
      <c r="BL34" s="653"/>
      <c r="BM34" s="653"/>
      <c r="BN34" s="653"/>
      <c r="BO34" s="653"/>
      <c r="BP34" s="653"/>
      <c r="BQ34" s="653"/>
      <c r="BR34" s="653"/>
      <c r="BS34" s="653"/>
      <c r="BT34" s="653"/>
      <c r="BU34" s="653"/>
      <c r="BV34" s="213"/>
      <c r="BW34" s="652">
        <f>IF(BY34="","",MAX(C34:D43,U34:V43,AM34:AN43,BE34:BF43)+1)</f>
        <v>13</v>
      </c>
      <c r="BX34" s="652"/>
      <c r="BY34" s="653" t="str">
        <f>IF('各会計、関係団体の財政状況及び健全化判断比率'!B68="","",'各会計、関係団体の財政状況及び健全化判断比率'!B68)</f>
        <v>熊本県市町村総合事務組合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上天草さんぱーる</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診療所特別会計</v>
      </c>
      <c r="F35" s="653"/>
      <c r="G35" s="653"/>
      <c r="H35" s="653"/>
      <c r="I35" s="653"/>
      <c r="J35" s="653"/>
      <c r="K35" s="653"/>
      <c r="L35" s="653"/>
      <c r="M35" s="653"/>
      <c r="N35" s="653"/>
      <c r="O35" s="653"/>
      <c r="P35" s="653"/>
      <c r="Q35" s="653"/>
      <c r="R35" s="653"/>
      <c r="S35" s="653"/>
      <c r="T35" s="213"/>
      <c r="U35" s="652">
        <f>IF(W35="","",U34+1)</f>
        <v>6</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IF('各会計、関係団体の財政状況及び健全化判断比率'!B32="","",'各会計、関係団体の財政状況及び健全化判断比率'!B32)</f>
        <v>病院事業会計</v>
      </c>
      <c r="AP35" s="653"/>
      <c r="AQ35" s="653"/>
      <c r="AR35" s="653"/>
      <c r="AS35" s="653"/>
      <c r="AT35" s="653"/>
      <c r="AU35" s="653"/>
      <c r="AV35" s="653"/>
      <c r="AW35" s="653"/>
      <c r="AX35" s="653"/>
      <c r="AY35" s="653"/>
      <c r="AZ35" s="653"/>
      <c r="BA35" s="653"/>
      <c r="BB35" s="653"/>
      <c r="BC35" s="653"/>
      <c r="BD35" s="213"/>
      <c r="BE35" s="652">
        <f t="shared" ref="BE35:BE43" si="1">IF(BG35="","",BE34+1)</f>
        <v>12</v>
      </c>
      <c r="BF35" s="652"/>
      <c r="BG35" s="653" t="str">
        <f>IF('各会計、関係団体の財政状況及び健全化判断比率'!B35="","",'各会計、関係団体の財政状況及び健全化判断比率'!B35)</f>
        <v>電気事業特別会計</v>
      </c>
      <c r="BH35" s="653"/>
      <c r="BI35" s="653"/>
      <c r="BJ35" s="653"/>
      <c r="BK35" s="653"/>
      <c r="BL35" s="653"/>
      <c r="BM35" s="653"/>
      <c r="BN35" s="653"/>
      <c r="BO35" s="653"/>
      <c r="BP35" s="653"/>
      <c r="BQ35" s="653"/>
      <c r="BR35" s="653"/>
      <c r="BS35" s="653"/>
      <c r="BT35" s="653"/>
      <c r="BU35" s="653"/>
      <c r="BV35" s="213"/>
      <c r="BW35" s="652">
        <f t="shared" ref="BW35:BW43" si="2">IF(BY35="","",BW34+1)</f>
        <v>14</v>
      </c>
      <c r="BX35" s="652"/>
      <c r="BY35" s="653" t="str">
        <f>IF('各会計、関係団体の財政状況及び健全化判断比率'!B69="","",'各会計、関係団体の財政状況及び健全化判断比率'!B69)</f>
        <v>上天草衛生施設組合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斎場特別会計</v>
      </c>
      <c r="F36" s="653"/>
      <c r="G36" s="653"/>
      <c r="H36" s="653"/>
      <c r="I36" s="653"/>
      <c r="J36" s="653"/>
      <c r="K36" s="653"/>
      <c r="L36" s="653"/>
      <c r="M36" s="653"/>
      <c r="N36" s="653"/>
      <c r="O36" s="653"/>
      <c r="P36" s="653"/>
      <c r="Q36" s="653"/>
      <c r="R36" s="653"/>
      <c r="S36" s="653"/>
      <c r="T36" s="213"/>
      <c r="U36" s="652">
        <f t="shared" ref="U36:U43" si="4">IF(W36="","",U35+1)</f>
        <v>7</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f t="shared" si="0"/>
        <v>10</v>
      </c>
      <c r="AN36" s="652"/>
      <c r="AO36" s="653" t="str">
        <f>IF('各会計、関係団体の財政状況及び健全化判断比率'!B33="","",'各会計、関係団体の財政状況及び健全化判断比率'!B33)</f>
        <v>下水道事業特別会計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15</v>
      </c>
      <c r="BX36" s="652"/>
      <c r="BY36" s="653" t="str">
        <f>IF('各会計、関係団体の財政状況及び健全化判断比率'!B70="","",'各会計、関係団体の財政状況及び健全化判断比率'!B70)</f>
        <v>上天草・宇城水道企業団</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f>IF(E37="","",C36+1)</f>
        <v>4</v>
      </c>
      <c r="D37" s="652"/>
      <c r="E37" s="653" t="str">
        <f>IF('各会計、関係団体の財政状況及び健全化判断比率'!B10="","",'各会計、関係団体の財政状況及び健全化判断比率'!B10)</f>
        <v>天草四郎ミュージアム特別会計</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16</v>
      </c>
      <c r="BX37" s="652"/>
      <c r="BY37" s="653" t="str">
        <f>IF('各会計、関係団体の財政状況及び健全化判断比率'!B71="","",'各会計、関係団体の財政状況及び健全化判断比率'!B71)</f>
        <v>天草広域連合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17</v>
      </c>
      <c r="BX38" s="652"/>
      <c r="BY38" s="653" t="str">
        <f>IF('各会計、関係団体の財政状況及び健全化判断比率'!B72="","",'各会計、関係団体の財政状況及び健全化判断比率'!B72)</f>
        <v>後期高齢者医療広域連合（一般会計）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18</v>
      </c>
      <c r="BX39" s="652"/>
      <c r="BY39" s="653" t="str">
        <f>IF('各会計、関係団体の財政状況及び健全化判断比率'!B73="","",'各会計、関係団体の財政状況及び健全化判断比率'!B73)</f>
        <v>後期高齢者医療広域連合（特別会計）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Z1wLHemLaOf9QSAYwrLuZvoZSfFK6IAg9Rxfpgq88qhw7hHrmHPYL5znAtQ9kVj1F1vLR5S6wGXXJMZNgjNj+Q==" saltValue="W5Z65HQdTwnCoXi6y7k5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AM12" sqref="AM12:AT1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4" t="s">
        <v>562</v>
      </c>
      <c r="D34" s="1244"/>
      <c r="E34" s="1245"/>
      <c r="F34" s="32">
        <v>9.91</v>
      </c>
      <c r="G34" s="33">
        <v>10.53</v>
      </c>
      <c r="H34" s="33">
        <v>11.47</v>
      </c>
      <c r="I34" s="33">
        <v>12.42</v>
      </c>
      <c r="J34" s="34">
        <v>13.12</v>
      </c>
      <c r="K34" s="22"/>
      <c r="L34" s="22"/>
      <c r="M34" s="22"/>
      <c r="N34" s="22"/>
      <c r="O34" s="22"/>
      <c r="P34" s="22"/>
    </row>
    <row r="35" spans="1:16" ht="39" customHeight="1" x14ac:dyDescent="0.15">
      <c r="A35" s="22"/>
      <c r="B35" s="35"/>
      <c r="C35" s="1238" t="s">
        <v>563</v>
      </c>
      <c r="D35" s="1239"/>
      <c r="E35" s="1240"/>
      <c r="F35" s="36">
        <v>7.68</v>
      </c>
      <c r="G35" s="37">
        <v>8.43</v>
      </c>
      <c r="H35" s="37">
        <v>6.87</v>
      </c>
      <c r="I35" s="37">
        <v>5.86</v>
      </c>
      <c r="J35" s="38">
        <v>8.7899999999999991</v>
      </c>
      <c r="K35" s="22"/>
      <c r="L35" s="22"/>
      <c r="M35" s="22"/>
      <c r="N35" s="22"/>
      <c r="O35" s="22"/>
      <c r="P35" s="22"/>
    </row>
    <row r="36" spans="1:16" ht="39" customHeight="1" x14ac:dyDescent="0.15">
      <c r="A36" s="22"/>
      <c r="B36" s="35"/>
      <c r="C36" s="1238" t="s">
        <v>564</v>
      </c>
      <c r="D36" s="1239"/>
      <c r="E36" s="1240"/>
      <c r="F36" s="36">
        <v>4.87</v>
      </c>
      <c r="G36" s="37">
        <v>4.0599999999999996</v>
      </c>
      <c r="H36" s="37">
        <v>3.98</v>
      </c>
      <c r="I36" s="37">
        <v>5.64</v>
      </c>
      <c r="J36" s="38">
        <v>5.98</v>
      </c>
      <c r="K36" s="22"/>
      <c r="L36" s="22"/>
      <c r="M36" s="22"/>
      <c r="N36" s="22"/>
      <c r="O36" s="22"/>
      <c r="P36" s="22"/>
    </row>
    <row r="37" spans="1:16" ht="39" customHeight="1" x14ac:dyDescent="0.15">
      <c r="A37" s="22"/>
      <c r="B37" s="35"/>
      <c r="C37" s="1238" t="s">
        <v>565</v>
      </c>
      <c r="D37" s="1239"/>
      <c r="E37" s="1240"/>
      <c r="F37" s="36">
        <v>4.28</v>
      </c>
      <c r="G37" s="37">
        <v>3.92</v>
      </c>
      <c r="H37" s="37">
        <v>3.97</v>
      </c>
      <c r="I37" s="37">
        <v>2.6</v>
      </c>
      <c r="J37" s="38">
        <v>1.83</v>
      </c>
      <c r="K37" s="22"/>
      <c r="L37" s="22"/>
      <c r="M37" s="22"/>
      <c r="N37" s="22"/>
      <c r="O37" s="22"/>
      <c r="P37" s="22"/>
    </row>
    <row r="38" spans="1:16" ht="39" customHeight="1" x14ac:dyDescent="0.15">
      <c r="A38" s="22"/>
      <c r="B38" s="35"/>
      <c r="C38" s="1238" t="s">
        <v>566</v>
      </c>
      <c r="D38" s="1239"/>
      <c r="E38" s="1240"/>
      <c r="F38" s="36">
        <v>2.09</v>
      </c>
      <c r="G38" s="37">
        <v>0.76</v>
      </c>
      <c r="H38" s="37">
        <v>1.03</v>
      </c>
      <c r="I38" s="37">
        <v>1.48</v>
      </c>
      <c r="J38" s="38">
        <v>1.39</v>
      </c>
      <c r="K38" s="22"/>
      <c r="L38" s="22"/>
      <c r="M38" s="22"/>
      <c r="N38" s="22"/>
      <c r="O38" s="22"/>
      <c r="P38" s="22"/>
    </row>
    <row r="39" spans="1:16" ht="39" customHeight="1" x14ac:dyDescent="0.15">
      <c r="A39" s="22"/>
      <c r="B39" s="35"/>
      <c r="C39" s="1238" t="s">
        <v>567</v>
      </c>
      <c r="D39" s="1239"/>
      <c r="E39" s="1240"/>
      <c r="F39" s="36">
        <v>0.16</v>
      </c>
      <c r="G39" s="37">
        <v>0</v>
      </c>
      <c r="H39" s="37">
        <v>0.14000000000000001</v>
      </c>
      <c r="I39" s="37">
        <v>0.54</v>
      </c>
      <c r="J39" s="38">
        <v>0.57999999999999996</v>
      </c>
      <c r="K39" s="22"/>
      <c r="L39" s="22"/>
      <c r="M39" s="22"/>
      <c r="N39" s="22"/>
      <c r="O39" s="22"/>
      <c r="P39" s="22"/>
    </row>
    <row r="40" spans="1:16" ht="39" customHeight="1" x14ac:dyDescent="0.15">
      <c r="A40" s="22"/>
      <c r="B40" s="35"/>
      <c r="C40" s="1238" t="s">
        <v>568</v>
      </c>
      <c r="D40" s="1239"/>
      <c r="E40" s="1240"/>
      <c r="F40" s="36">
        <v>0.02</v>
      </c>
      <c r="G40" s="37">
        <v>7.0000000000000007E-2</v>
      </c>
      <c r="H40" s="37">
        <v>0.18</v>
      </c>
      <c r="I40" s="37">
        <v>0.3</v>
      </c>
      <c r="J40" s="38">
        <v>0.41</v>
      </c>
      <c r="K40" s="22"/>
      <c r="L40" s="22"/>
      <c r="M40" s="22"/>
      <c r="N40" s="22"/>
      <c r="O40" s="22"/>
      <c r="P40" s="22"/>
    </row>
    <row r="41" spans="1:16" ht="39" customHeight="1" x14ac:dyDescent="0.15">
      <c r="A41" s="22"/>
      <c r="B41" s="35"/>
      <c r="C41" s="1238" t="s">
        <v>569</v>
      </c>
      <c r="D41" s="1239"/>
      <c r="E41" s="1240"/>
      <c r="F41" s="36">
        <v>0.09</v>
      </c>
      <c r="G41" s="37">
        <v>0.02</v>
      </c>
      <c r="H41" s="37">
        <v>0.03</v>
      </c>
      <c r="I41" s="37">
        <v>0.04</v>
      </c>
      <c r="J41" s="38">
        <v>0.05</v>
      </c>
      <c r="K41" s="22"/>
      <c r="L41" s="22"/>
      <c r="M41" s="22"/>
      <c r="N41" s="22"/>
      <c r="O41" s="22"/>
      <c r="P41" s="22"/>
    </row>
    <row r="42" spans="1:16" ht="39" customHeight="1" x14ac:dyDescent="0.15">
      <c r="A42" s="22"/>
      <c r="B42" s="39"/>
      <c r="C42" s="1238" t="s">
        <v>570</v>
      </c>
      <c r="D42" s="1239"/>
      <c r="E42" s="1240"/>
      <c r="F42" s="36" t="s">
        <v>571</v>
      </c>
      <c r="G42" s="37" t="s">
        <v>516</v>
      </c>
      <c r="H42" s="37" t="s">
        <v>516</v>
      </c>
      <c r="I42" s="37" t="s">
        <v>516</v>
      </c>
      <c r="J42" s="38" t="s">
        <v>516</v>
      </c>
      <c r="K42" s="22"/>
      <c r="L42" s="22"/>
      <c r="M42" s="22"/>
      <c r="N42" s="22"/>
      <c r="O42" s="22"/>
      <c r="P42" s="22"/>
    </row>
    <row r="43" spans="1:16" ht="39" customHeight="1" thickBot="1" x14ac:dyDescent="0.2">
      <c r="A43" s="22"/>
      <c r="B43" s="40"/>
      <c r="C43" s="1241" t="s">
        <v>572</v>
      </c>
      <c r="D43" s="1242"/>
      <c r="E43" s="1243"/>
      <c r="F43" s="41">
        <v>0.05</v>
      </c>
      <c r="G43" s="42">
        <v>0.05</v>
      </c>
      <c r="H43" s="42">
        <v>0.03</v>
      </c>
      <c r="I43" s="42">
        <v>0.02</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ABR1qg8NZ4Slx2Ns2ylv8Ad4MCGb0SjpOGOrPs2pN+AT9slnFx515OKoaL+9AC8Je86csu4lEpxEpts8wXV8g==" saltValue="L5Isp3kjpc+c6HLJzf6+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election activeCell="AM12" sqref="AM12:AT1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2720</v>
      </c>
      <c r="L45" s="60">
        <v>2624</v>
      </c>
      <c r="M45" s="60">
        <v>2543</v>
      </c>
      <c r="N45" s="60">
        <v>2492</v>
      </c>
      <c r="O45" s="61">
        <v>2521</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516</v>
      </c>
      <c r="L46" s="64" t="s">
        <v>516</v>
      </c>
      <c r="M46" s="64" t="s">
        <v>516</v>
      </c>
      <c r="N46" s="64" t="s">
        <v>516</v>
      </c>
      <c r="O46" s="65" t="s">
        <v>516</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516</v>
      </c>
      <c r="L47" s="64" t="s">
        <v>516</v>
      </c>
      <c r="M47" s="64" t="s">
        <v>516</v>
      </c>
      <c r="N47" s="64" t="s">
        <v>516</v>
      </c>
      <c r="O47" s="65" t="s">
        <v>516</v>
      </c>
      <c r="P47" s="48"/>
      <c r="Q47" s="48"/>
      <c r="R47" s="48"/>
      <c r="S47" s="48"/>
      <c r="T47" s="48"/>
      <c r="U47" s="48"/>
    </row>
    <row r="48" spans="1:21" ht="30.75" customHeight="1" x14ac:dyDescent="0.15">
      <c r="A48" s="48"/>
      <c r="B48" s="1248"/>
      <c r="C48" s="1249"/>
      <c r="D48" s="62"/>
      <c r="E48" s="1254" t="s">
        <v>15</v>
      </c>
      <c r="F48" s="1254"/>
      <c r="G48" s="1254"/>
      <c r="H48" s="1254"/>
      <c r="I48" s="1254"/>
      <c r="J48" s="1255"/>
      <c r="K48" s="63">
        <v>436</v>
      </c>
      <c r="L48" s="64">
        <v>453</v>
      </c>
      <c r="M48" s="64">
        <v>474</v>
      </c>
      <c r="N48" s="64">
        <v>482</v>
      </c>
      <c r="O48" s="65">
        <v>458</v>
      </c>
      <c r="P48" s="48"/>
      <c r="Q48" s="48"/>
      <c r="R48" s="48"/>
      <c r="S48" s="48"/>
      <c r="T48" s="48"/>
      <c r="U48" s="48"/>
    </row>
    <row r="49" spans="1:21" ht="30.75" customHeight="1" x14ac:dyDescent="0.15">
      <c r="A49" s="48"/>
      <c r="B49" s="1248"/>
      <c r="C49" s="1249"/>
      <c r="D49" s="62"/>
      <c r="E49" s="1254" t="s">
        <v>16</v>
      </c>
      <c r="F49" s="1254"/>
      <c r="G49" s="1254"/>
      <c r="H49" s="1254"/>
      <c r="I49" s="1254"/>
      <c r="J49" s="1255"/>
      <c r="K49" s="63">
        <v>75</v>
      </c>
      <c r="L49" s="64">
        <v>74</v>
      </c>
      <c r="M49" s="64">
        <v>67</v>
      </c>
      <c r="N49" s="64">
        <v>65</v>
      </c>
      <c r="O49" s="65">
        <v>59</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516</v>
      </c>
      <c r="L50" s="64" t="s">
        <v>516</v>
      </c>
      <c r="M50" s="64" t="s">
        <v>516</v>
      </c>
      <c r="N50" s="64" t="s">
        <v>516</v>
      </c>
      <c r="O50" s="65" t="s">
        <v>516</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v>0</v>
      </c>
      <c r="M51" s="64">
        <v>0</v>
      </c>
      <c r="N51" s="64" t="s">
        <v>516</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2112</v>
      </c>
      <c r="L52" s="64">
        <v>2126</v>
      </c>
      <c r="M52" s="64">
        <v>2090</v>
      </c>
      <c r="N52" s="64">
        <v>2025</v>
      </c>
      <c r="O52" s="65">
        <v>2023</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1119</v>
      </c>
      <c r="L53" s="69">
        <v>1025</v>
      </c>
      <c r="M53" s="69">
        <v>994</v>
      </c>
      <c r="N53" s="69">
        <v>1014</v>
      </c>
      <c r="O53" s="70">
        <v>1015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597</v>
      </c>
      <c r="L57" s="83" t="s">
        <v>597</v>
      </c>
      <c r="M57" s="83" t="s">
        <v>597</v>
      </c>
      <c r="N57" s="83" t="s">
        <v>597</v>
      </c>
      <c r="O57" s="84" t="s">
        <v>597</v>
      </c>
    </row>
    <row r="58" spans="1:21" ht="31.5" customHeight="1" thickBot="1" x14ac:dyDescent="0.2">
      <c r="B58" s="1264"/>
      <c r="C58" s="1265"/>
      <c r="D58" s="1269" t="s">
        <v>27</v>
      </c>
      <c r="E58" s="1270"/>
      <c r="F58" s="1270"/>
      <c r="G58" s="1270"/>
      <c r="H58" s="1270"/>
      <c r="I58" s="1270"/>
      <c r="J58" s="1271"/>
      <c r="K58" s="85" t="s">
        <v>598</v>
      </c>
      <c r="L58" s="86" t="s">
        <v>597</v>
      </c>
      <c r="M58" s="86" t="s">
        <v>597</v>
      </c>
      <c r="N58" s="86" t="s">
        <v>597</v>
      </c>
      <c r="O58" s="87" t="s">
        <v>599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qWWz3qIOZ9Ydv6TzWD9PE29JwuBIztPOQnEeA6CPOeQ00TA83j3NnIO79CkdxxUGXsZauK3Ct7x6Z5/AJaHbg==" saltValue="gSygJEVhlDKrRScK1FpYv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70" zoomScaleNormal="70" zoomScaleSheetLayoutView="100" workbookViewId="0">
      <selection activeCell="AM12" sqref="AM12:AT12"/>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557</v>
      </c>
      <c r="J40" s="99" t="s">
        <v>558</v>
      </c>
      <c r="K40" s="99" t="s">
        <v>559</v>
      </c>
      <c r="L40" s="99" t="s">
        <v>560</v>
      </c>
      <c r="M40" s="100" t="s">
        <v>561</v>
      </c>
    </row>
    <row r="41" spans="2:13" ht="27.75" customHeight="1" x14ac:dyDescent="0.15">
      <c r="B41" s="1272" t="s">
        <v>30</v>
      </c>
      <c r="C41" s="1273"/>
      <c r="D41" s="101"/>
      <c r="E41" s="1278" t="s">
        <v>31</v>
      </c>
      <c r="F41" s="1278"/>
      <c r="G41" s="1278"/>
      <c r="H41" s="1279"/>
      <c r="I41" s="102">
        <v>17827</v>
      </c>
      <c r="J41" s="103">
        <v>17042</v>
      </c>
      <c r="K41" s="103">
        <v>17632</v>
      </c>
      <c r="L41" s="103">
        <v>16769</v>
      </c>
      <c r="M41" s="104">
        <v>16795</v>
      </c>
    </row>
    <row r="42" spans="2:13" ht="27.75" customHeight="1" x14ac:dyDescent="0.15">
      <c r="B42" s="1274"/>
      <c r="C42" s="1275"/>
      <c r="D42" s="105"/>
      <c r="E42" s="1280" t="s">
        <v>32</v>
      </c>
      <c r="F42" s="1280"/>
      <c r="G42" s="1280"/>
      <c r="H42" s="1281"/>
      <c r="I42" s="106" t="s">
        <v>516</v>
      </c>
      <c r="J42" s="107" t="s">
        <v>516</v>
      </c>
      <c r="K42" s="107" t="s">
        <v>516</v>
      </c>
      <c r="L42" s="107" t="s">
        <v>516</v>
      </c>
      <c r="M42" s="108" t="s">
        <v>516</v>
      </c>
    </row>
    <row r="43" spans="2:13" ht="27.75" customHeight="1" x14ac:dyDescent="0.15">
      <c r="B43" s="1274"/>
      <c r="C43" s="1275"/>
      <c r="D43" s="105"/>
      <c r="E43" s="1280" t="s">
        <v>33</v>
      </c>
      <c r="F43" s="1280"/>
      <c r="G43" s="1280"/>
      <c r="H43" s="1281"/>
      <c r="I43" s="106">
        <v>4002</v>
      </c>
      <c r="J43" s="107">
        <v>4156</v>
      </c>
      <c r="K43" s="107">
        <v>4174</v>
      </c>
      <c r="L43" s="107">
        <v>4099</v>
      </c>
      <c r="M43" s="108">
        <v>3996</v>
      </c>
    </row>
    <row r="44" spans="2:13" ht="27.75" customHeight="1" x14ac:dyDescent="0.15">
      <c r="B44" s="1274"/>
      <c r="C44" s="1275"/>
      <c r="D44" s="105"/>
      <c r="E44" s="1280" t="s">
        <v>34</v>
      </c>
      <c r="F44" s="1280"/>
      <c r="G44" s="1280"/>
      <c r="H44" s="1281"/>
      <c r="I44" s="106">
        <v>155</v>
      </c>
      <c r="J44" s="107">
        <v>107</v>
      </c>
      <c r="K44" s="107">
        <v>69</v>
      </c>
      <c r="L44" s="107">
        <v>30</v>
      </c>
      <c r="M44" s="108">
        <v>15</v>
      </c>
    </row>
    <row r="45" spans="2:13" ht="27.75" customHeight="1" x14ac:dyDescent="0.15">
      <c r="B45" s="1274"/>
      <c r="C45" s="1275"/>
      <c r="D45" s="105"/>
      <c r="E45" s="1280" t="s">
        <v>35</v>
      </c>
      <c r="F45" s="1280"/>
      <c r="G45" s="1280"/>
      <c r="H45" s="1281"/>
      <c r="I45" s="106">
        <v>1345</v>
      </c>
      <c r="J45" s="107">
        <v>1345</v>
      </c>
      <c r="K45" s="107">
        <v>912</v>
      </c>
      <c r="L45" s="107">
        <v>755</v>
      </c>
      <c r="M45" s="108">
        <v>762</v>
      </c>
    </row>
    <row r="46" spans="2:13" ht="27.75" customHeight="1" x14ac:dyDescent="0.15">
      <c r="B46" s="1274"/>
      <c r="C46" s="1275"/>
      <c r="D46" s="109"/>
      <c r="E46" s="1280" t="s">
        <v>36</v>
      </c>
      <c r="F46" s="1280"/>
      <c r="G46" s="1280"/>
      <c r="H46" s="1281"/>
      <c r="I46" s="106" t="s">
        <v>516</v>
      </c>
      <c r="J46" s="107" t="s">
        <v>516</v>
      </c>
      <c r="K46" s="107" t="s">
        <v>516</v>
      </c>
      <c r="L46" s="107" t="s">
        <v>516</v>
      </c>
      <c r="M46" s="108" t="s">
        <v>516</v>
      </c>
    </row>
    <row r="47" spans="2:13" ht="27.75" customHeight="1" x14ac:dyDescent="0.15">
      <c r="B47" s="1274"/>
      <c r="C47" s="1275"/>
      <c r="D47" s="110"/>
      <c r="E47" s="1282" t="s">
        <v>37</v>
      </c>
      <c r="F47" s="1283"/>
      <c r="G47" s="1283"/>
      <c r="H47" s="1284"/>
      <c r="I47" s="106" t="s">
        <v>516</v>
      </c>
      <c r="J47" s="107" t="s">
        <v>516</v>
      </c>
      <c r="K47" s="107" t="s">
        <v>516</v>
      </c>
      <c r="L47" s="107" t="s">
        <v>516</v>
      </c>
      <c r="M47" s="108" t="s">
        <v>516</v>
      </c>
    </row>
    <row r="48" spans="2:13" ht="27.75" customHeight="1" x14ac:dyDescent="0.15">
      <c r="B48" s="1274"/>
      <c r="C48" s="1275"/>
      <c r="D48" s="105"/>
      <c r="E48" s="1280" t="s">
        <v>38</v>
      </c>
      <c r="F48" s="1280"/>
      <c r="G48" s="1280"/>
      <c r="H48" s="1281"/>
      <c r="I48" s="106" t="s">
        <v>516</v>
      </c>
      <c r="J48" s="107" t="s">
        <v>516</v>
      </c>
      <c r="K48" s="107" t="s">
        <v>516</v>
      </c>
      <c r="L48" s="107" t="s">
        <v>516</v>
      </c>
      <c r="M48" s="108" t="s">
        <v>516</v>
      </c>
    </row>
    <row r="49" spans="2:13" ht="27.75" customHeight="1" x14ac:dyDescent="0.15">
      <c r="B49" s="1276"/>
      <c r="C49" s="1277"/>
      <c r="D49" s="105"/>
      <c r="E49" s="1280" t="s">
        <v>39</v>
      </c>
      <c r="F49" s="1280"/>
      <c r="G49" s="1280"/>
      <c r="H49" s="1281"/>
      <c r="I49" s="106" t="s">
        <v>516</v>
      </c>
      <c r="J49" s="107" t="s">
        <v>516</v>
      </c>
      <c r="K49" s="107" t="s">
        <v>516</v>
      </c>
      <c r="L49" s="107" t="s">
        <v>516</v>
      </c>
      <c r="M49" s="108" t="s">
        <v>516</v>
      </c>
    </row>
    <row r="50" spans="2:13" ht="27.75" customHeight="1" x14ac:dyDescent="0.15">
      <c r="B50" s="1285" t="s">
        <v>40</v>
      </c>
      <c r="C50" s="1286"/>
      <c r="D50" s="111"/>
      <c r="E50" s="1280" t="s">
        <v>41</v>
      </c>
      <c r="F50" s="1280"/>
      <c r="G50" s="1280"/>
      <c r="H50" s="1281"/>
      <c r="I50" s="106">
        <v>5707</v>
      </c>
      <c r="J50" s="107">
        <v>6481</v>
      </c>
      <c r="K50" s="107">
        <v>8370</v>
      </c>
      <c r="L50" s="107">
        <v>8710</v>
      </c>
      <c r="M50" s="108">
        <v>8710</v>
      </c>
    </row>
    <row r="51" spans="2:13" ht="27.75" customHeight="1" x14ac:dyDescent="0.15">
      <c r="B51" s="1274"/>
      <c r="C51" s="1275"/>
      <c r="D51" s="105"/>
      <c r="E51" s="1280" t="s">
        <v>42</v>
      </c>
      <c r="F51" s="1280"/>
      <c r="G51" s="1280"/>
      <c r="H51" s="1281"/>
      <c r="I51" s="106">
        <v>201</v>
      </c>
      <c r="J51" s="107">
        <v>186</v>
      </c>
      <c r="K51" s="107">
        <v>762</v>
      </c>
      <c r="L51" s="107">
        <v>747</v>
      </c>
      <c r="M51" s="108">
        <v>728</v>
      </c>
    </row>
    <row r="52" spans="2:13" ht="27.75" customHeight="1" x14ac:dyDescent="0.15">
      <c r="B52" s="1276"/>
      <c r="C52" s="1277"/>
      <c r="D52" s="105"/>
      <c r="E52" s="1280" t="s">
        <v>43</v>
      </c>
      <c r="F52" s="1280"/>
      <c r="G52" s="1280"/>
      <c r="H52" s="1281"/>
      <c r="I52" s="106">
        <v>15691</v>
      </c>
      <c r="J52" s="107">
        <v>15631</v>
      </c>
      <c r="K52" s="107">
        <v>16044</v>
      </c>
      <c r="L52" s="107">
        <v>15566</v>
      </c>
      <c r="M52" s="108">
        <v>15505</v>
      </c>
    </row>
    <row r="53" spans="2:13" ht="27.75" customHeight="1" thickBot="1" x14ac:dyDescent="0.2">
      <c r="B53" s="1287" t="s">
        <v>44</v>
      </c>
      <c r="C53" s="1288"/>
      <c r="D53" s="112"/>
      <c r="E53" s="1289" t="s">
        <v>45</v>
      </c>
      <c r="F53" s="1289"/>
      <c r="G53" s="1289"/>
      <c r="H53" s="1290"/>
      <c r="I53" s="113">
        <v>1730</v>
      </c>
      <c r="J53" s="114">
        <v>352</v>
      </c>
      <c r="K53" s="114">
        <v>-2389</v>
      </c>
      <c r="L53" s="114">
        <v>-3370</v>
      </c>
      <c r="M53" s="115">
        <v>-3375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Py9OoL8usLEWA22od73bqq0tPiCE29/cEju2904yunmd2yID+tioArrGYgVzS0qd9gwGLaSKc2GIwNWmwYvrw==" saltValue="Nqj+LJqeGzyHjEp7h/dF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7" zoomScale="55" zoomScaleNormal="55" zoomScaleSheetLayoutView="100" workbookViewId="0">
      <selection activeCell="AM12" sqref="AM12:AT1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559</v>
      </c>
      <c r="G54" s="124" t="s">
        <v>560</v>
      </c>
      <c r="H54" s="125" t="s">
        <v>561</v>
      </c>
    </row>
    <row r="55" spans="2:8" ht="52.5" customHeight="1" x14ac:dyDescent="0.15">
      <c r="B55" s="126"/>
      <c r="C55" s="1299" t="s">
        <v>48</v>
      </c>
      <c r="D55" s="1299"/>
      <c r="E55" s="1300"/>
      <c r="F55" s="127">
        <v>3412</v>
      </c>
      <c r="G55" s="127">
        <v>3838</v>
      </c>
      <c r="H55" s="128">
        <v>4190</v>
      </c>
    </row>
    <row r="56" spans="2:8" ht="52.5" customHeight="1" x14ac:dyDescent="0.15">
      <c r="B56" s="129"/>
      <c r="C56" s="1301" t="s">
        <v>49</v>
      </c>
      <c r="D56" s="1301"/>
      <c r="E56" s="1302"/>
      <c r="F56" s="130">
        <v>617</v>
      </c>
      <c r="G56" s="130">
        <v>618</v>
      </c>
      <c r="H56" s="131">
        <v>618</v>
      </c>
    </row>
    <row r="57" spans="2:8" ht="53.25" customHeight="1" x14ac:dyDescent="0.15">
      <c r="B57" s="129"/>
      <c r="C57" s="1303" t="s">
        <v>50</v>
      </c>
      <c r="D57" s="1303"/>
      <c r="E57" s="1304"/>
      <c r="F57" s="132">
        <v>3573</v>
      </c>
      <c r="G57" s="132">
        <v>3270</v>
      </c>
      <c r="H57" s="133">
        <v>3104</v>
      </c>
    </row>
    <row r="58" spans="2:8" ht="45.75" customHeight="1" x14ac:dyDescent="0.15">
      <c r="B58" s="134"/>
      <c r="C58" s="1291" t="s">
        <v>592</v>
      </c>
      <c r="D58" s="1292"/>
      <c r="E58" s="1293"/>
      <c r="F58" s="135">
        <v>1978</v>
      </c>
      <c r="G58" s="135">
        <v>1780</v>
      </c>
      <c r="H58" s="136">
        <v>1480</v>
      </c>
    </row>
    <row r="59" spans="2:8" ht="45.75" customHeight="1" x14ac:dyDescent="0.15">
      <c r="B59" s="134"/>
      <c r="C59" s="1291" t="s">
        <v>593</v>
      </c>
      <c r="D59" s="1292"/>
      <c r="E59" s="1293"/>
      <c r="F59" s="135">
        <v>397</v>
      </c>
      <c r="G59" s="135">
        <v>540</v>
      </c>
      <c r="H59" s="136">
        <v>665</v>
      </c>
    </row>
    <row r="60" spans="2:8" ht="45.75" customHeight="1" x14ac:dyDescent="0.15">
      <c r="B60" s="134"/>
      <c r="C60" s="1291" t="s">
        <v>594</v>
      </c>
      <c r="D60" s="1292"/>
      <c r="E60" s="1293"/>
      <c r="F60" s="135">
        <v>361</v>
      </c>
      <c r="G60" s="135">
        <v>361</v>
      </c>
      <c r="H60" s="136">
        <v>361</v>
      </c>
    </row>
    <row r="61" spans="2:8" ht="45.75" customHeight="1" x14ac:dyDescent="0.15">
      <c r="B61" s="134"/>
      <c r="C61" s="1291" t="s">
        <v>595</v>
      </c>
      <c r="D61" s="1292"/>
      <c r="E61" s="1293"/>
      <c r="F61" s="135">
        <v>284</v>
      </c>
      <c r="G61" s="135">
        <v>285</v>
      </c>
      <c r="H61" s="136">
        <v>285</v>
      </c>
    </row>
    <row r="62" spans="2:8" ht="45.75" customHeight="1" thickBot="1" x14ac:dyDescent="0.2">
      <c r="B62" s="137"/>
      <c r="C62" s="1294" t="s">
        <v>596</v>
      </c>
      <c r="D62" s="1295"/>
      <c r="E62" s="1296"/>
      <c r="F62" s="138">
        <v>90</v>
      </c>
      <c r="G62" s="138">
        <v>102</v>
      </c>
      <c r="H62" s="139">
        <v>109</v>
      </c>
    </row>
    <row r="63" spans="2:8" ht="52.5" customHeight="1" thickBot="1" x14ac:dyDescent="0.2">
      <c r="B63" s="140"/>
      <c r="C63" s="1297" t="s">
        <v>51</v>
      </c>
      <c r="D63" s="1297"/>
      <c r="E63" s="1298"/>
      <c r="F63" s="141">
        <v>7602</v>
      </c>
      <c r="G63" s="141">
        <v>7726</v>
      </c>
      <c r="H63" s="142">
        <v>7913</v>
      </c>
    </row>
    <row r="64" spans="2:8" ht="15" customHeight="1" x14ac:dyDescent="0.15"/>
    <row r="65" ht="0" hidden="1" customHeight="1" x14ac:dyDescent="0.15"/>
    <row r="66" ht="0" hidden="1" customHeight="1" x14ac:dyDescent="0.15"/>
  </sheetData>
  <sheetProtection algorithmName="SHA-512" hashValue="C7s3LvUGFWh1CaxZLNzxZYAb/oqdRnWOcDKKfNFlFtck3hj87lKE81NJeiI7vBpsJ3P8eEe2SKyjzL2s5JfIaA==" saltValue="o3upZYQ85U+w5JL3VZFy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AM12" sqref="AM12:AT12"/>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615</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608</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557</v>
      </c>
      <c r="BQ50" s="1310"/>
      <c r="BR50" s="1310"/>
      <c r="BS50" s="1310"/>
      <c r="BT50" s="1310"/>
      <c r="BU50" s="1310"/>
      <c r="BV50" s="1310"/>
      <c r="BW50" s="1310"/>
      <c r="BX50" s="1310" t="s">
        <v>558</v>
      </c>
      <c r="BY50" s="1310"/>
      <c r="BZ50" s="1310"/>
      <c r="CA50" s="1310"/>
      <c r="CB50" s="1310"/>
      <c r="CC50" s="1310"/>
      <c r="CD50" s="1310"/>
      <c r="CE50" s="1310"/>
      <c r="CF50" s="1310" t="s">
        <v>559</v>
      </c>
      <c r="CG50" s="1310"/>
      <c r="CH50" s="1310"/>
      <c r="CI50" s="1310"/>
      <c r="CJ50" s="1310"/>
      <c r="CK50" s="1310"/>
      <c r="CL50" s="1310"/>
      <c r="CM50" s="1310"/>
      <c r="CN50" s="1310" t="s">
        <v>560</v>
      </c>
      <c r="CO50" s="1310"/>
      <c r="CP50" s="1310"/>
      <c r="CQ50" s="1310"/>
      <c r="CR50" s="1310"/>
      <c r="CS50" s="1310"/>
      <c r="CT50" s="1310"/>
      <c r="CU50" s="1310"/>
      <c r="CV50" s="1310" t="s">
        <v>561</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609</v>
      </c>
      <c r="AO51" s="1308"/>
      <c r="AP51" s="1308"/>
      <c r="AQ51" s="1308"/>
      <c r="AR51" s="1308"/>
      <c r="AS51" s="1308"/>
      <c r="AT51" s="1308"/>
      <c r="AU51" s="1308"/>
      <c r="AV51" s="1308"/>
      <c r="AW51" s="1308"/>
      <c r="AX51" s="1308"/>
      <c r="AY51" s="1308"/>
      <c r="AZ51" s="1308"/>
      <c r="BA51" s="1308"/>
      <c r="BB51" s="1308" t="s">
        <v>610</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611</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58.3</v>
      </c>
      <c r="CG53" s="1305"/>
      <c r="CH53" s="1305"/>
      <c r="CI53" s="1305"/>
      <c r="CJ53" s="1305"/>
      <c r="CK53" s="1305"/>
      <c r="CL53" s="1305"/>
      <c r="CM53" s="1305"/>
      <c r="CN53" s="1305">
        <v>60.3</v>
      </c>
      <c r="CO53" s="1305"/>
      <c r="CP53" s="1305"/>
      <c r="CQ53" s="1305"/>
      <c r="CR53" s="1305"/>
      <c r="CS53" s="1305"/>
      <c r="CT53" s="1305"/>
      <c r="CU53" s="1305"/>
      <c r="CV53" s="1305">
        <v>61.4</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612</v>
      </c>
      <c r="AO55" s="1310"/>
      <c r="AP55" s="1310"/>
      <c r="AQ55" s="1310"/>
      <c r="AR55" s="1310"/>
      <c r="AS55" s="1310"/>
      <c r="AT55" s="1310"/>
      <c r="AU55" s="1310"/>
      <c r="AV55" s="1310"/>
      <c r="AW55" s="1310"/>
      <c r="AX55" s="1310"/>
      <c r="AY55" s="1310"/>
      <c r="AZ55" s="1310"/>
      <c r="BA55" s="1310"/>
      <c r="BB55" s="1308" t="s">
        <v>610</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54.6</v>
      </c>
      <c r="CG55" s="1305"/>
      <c r="CH55" s="1305"/>
      <c r="CI55" s="1305"/>
      <c r="CJ55" s="1305"/>
      <c r="CK55" s="1305"/>
      <c r="CL55" s="1305"/>
      <c r="CM55" s="1305"/>
      <c r="CN55" s="1305">
        <v>53.2</v>
      </c>
      <c r="CO55" s="1305"/>
      <c r="CP55" s="1305"/>
      <c r="CQ55" s="1305"/>
      <c r="CR55" s="1305"/>
      <c r="CS55" s="1305"/>
      <c r="CT55" s="1305"/>
      <c r="CU55" s="1305"/>
      <c r="CV55" s="1305">
        <v>47.9</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611</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58.3</v>
      </c>
      <c r="CG57" s="1305"/>
      <c r="CH57" s="1305"/>
      <c r="CI57" s="1305"/>
      <c r="CJ57" s="1305"/>
      <c r="CK57" s="1305"/>
      <c r="CL57" s="1305"/>
      <c r="CM57" s="1305"/>
      <c r="CN57" s="1305">
        <v>59.6</v>
      </c>
      <c r="CO57" s="1305"/>
      <c r="CP57" s="1305"/>
      <c r="CQ57" s="1305"/>
      <c r="CR57" s="1305"/>
      <c r="CS57" s="1305"/>
      <c r="CT57" s="1305"/>
      <c r="CU57" s="1305"/>
      <c r="CV57" s="1305">
        <v>60.5</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613</v>
      </c>
    </row>
    <row r="64" spans="1:109" x14ac:dyDescent="0.15">
      <c r="B64" s="394"/>
      <c r="G64" s="401"/>
      <c r="I64" s="414"/>
      <c r="J64" s="414"/>
      <c r="K64" s="414"/>
      <c r="L64" s="414"/>
      <c r="M64" s="414"/>
      <c r="N64" s="415"/>
      <c r="AM64" s="401"/>
      <c r="AN64" s="401" t="s">
        <v>607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616</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608</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557</v>
      </c>
      <c r="BQ72" s="1310"/>
      <c r="BR72" s="1310"/>
      <c r="BS72" s="1310"/>
      <c r="BT72" s="1310"/>
      <c r="BU72" s="1310"/>
      <c r="BV72" s="1310"/>
      <c r="BW72" s="1310"/>
      <c r="BX72" s="1310" t="s">
        <v>558</v>
      </c>
      <c r="BY72" s="1310"/>
      <c r="BZ72" s="1310"/>
      <c r="CA72" s="1310"/>
      <c r="CB72" s="1310"/>
      <c r="CC72" s="1310"/>
      <c r="CD72" s="1310"/>
      <c r="CE72" s="1310"/>
      <c r="CF72" s="1310" t="s">
        <v>559</v>
      </c>
      <c r="CG72" s="1310"/>
      <c r="CH72" s="1310"/>
      <c r="CI72" s="1310"/>
      <c r="CJ72" s="1310"/>
      <c r="CK72" s="1310"/>
      <c r="CL72" s="1310"/>
      <c r="CM72" s="1310"/>
      <c r="CN72" s="1310" t="s">
        <v>560</v>
      </c>
      <c r="CO72" s="1310"/>
      <c r="CP72" s="1310"/>
      <c r="CQ72" s="1310"/>
      <c r="CR72" s="1310"/>
      <c r="CS72" s="1310"/>
      <c r="CT72" s="1310"/>
      <c r="CU72" s="1310"/>
      <c r="CV72" s="1310" t="s">
        <v>561</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609</v>
      </c>
      <c r="AO73" s="1308"/>
      <c r="AP73" s="1308"/>
      <c r="AQ73" s="1308"/>
      <c r="AR73" s="1308"/>
      <c r="AS73" s="1308"/>
      <c r="AT73" s="1308"/>
      <c r="AU73" s="1308"/>
      <c r="AV73" s="1308"/>
      <c r="AW73" s="1308"/>
      <c r="AX73" s="1308"/>
      <c r="AY73" s="1308"/>
      <c r="AZ73" s="1308"/>
      <c r="BA73" s="1308"/>
      <c r="BB73" s="1308" t="s">
        <v>610</v>
      </c>
      <c r="BC73" s="1308"/>
      <c r="BD73" s="1308"/>
      <c r="BE73" s="1308"/>
      <c r="BF73" s="1308"/>
      <c r="BG73" s="1308"/>
      <c r="BH73" s="1308"/>
      <c r="BI73" s="1308"/>
      <c r="BJ73" s="1308"/>
      <c r="BK73" s="1308"/>
      <c r="BL73" s="1308"/>
      <c r="BM73" s="1308"/>
      <c r="BN73" s="1308"/>
      <c r="BO73" s="1308"/>
      <c r="BP73" s="1305">
        <v>19.2</v>
      </c>
      <c r="BQ73" s="1305"/>
      <c r="BR73" s="1305"/>
      <c r="BS73" s="1305"/>
      <c r="BT73" s="1305"/>
      <c r="BU73" s="1305"/>
      <c r="BV73" s="1305"/>
      <c r="BW73" s="1305"/>
      <c r="BX73" s="1305">
        <v>3.9</v>
      </c>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614</v>
      </c>
      <c r="BC75" s="1308"/>
      <c r="BD75" s="1308"/>
      <c r="BE75" s="1308"/>
      <c r="BF75" s="1308"/>
      <c r="BG75" s="1308"/>
      <c r="BH75" s="1308"/>
      <c r="BI75" s="1308"/>
      <c r="BJ75" s="1308"/>
      <c r="BK75" s="1308"/>
      <c r="BL75" s="1308"/>
      <c r="BM75" s="1308"/>
      <c r="BN75" s="1308"/>
      <c r="BO75" s="1308"/>
      <c r="BP75" s="1305">
        <v>12.8</v>
      </c>
      <c r="BQ75" s="1305"/>
      <c r="BR75" s="1305"/>
      <c r="BS75" s="1305"/>
      <c r="BT75" s="1305"/>
      <c r="BU75" s="1305"/>
      <c r="BV75" s="1305"/>
      <c r="BW75" s="1305"/>
      <c r="BX75" s="1305">
        <v>12.3</v>
      </c>
      <c r="BY75" s="1305"/>
      <c r="BZ75" s="1305"/>
      <c r="CA75" s="1305"/>
      <c r="CB75" s="1305"/>
      <c r="CC75" s="1305"/>
      <c r="CD75" s="1305"/>
      <c r="CE75" s="1305"/>
      <c r="CF75" s="1305">
        <v>11.7</v>
      </c>
      <c r="CG75" s="1305"/>
      <c r="CH75" s="1305"/>
      <c r="CI75" s="1305"/>
      <c r="CJ75" s="1305"/>
      <c r="CK75" s="1305"/>
      <c r="CL75" s="1305"/>
      <c r="CM75" s="1305"/>
      <c r="CN75" s="1305">
        <v>11.5</v>
      </c>
      <c r="CO75" s="1305"/>
      <c r="CP75" s="1305"/>
      <c r="CQ75" s="1305"/>
      <c r="CR75" s="1305"/>
      <c r="CS75" s="1305"/>
      <c r="CT75" s="1305"/>
      <c r="CU75" s="1305"/>
      <c r="CV75" s="1305">
        <v>11.7</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612</v>
      </c>
      <c r="AO77" s="1310"/>
      <c r="AP77" s="1310"/>
      <c r="AQ77" s="1310"/>
      <c r="AR77" s="1310"/>
      <c r="AS77" s="1310"/>
      <c r="AT77" s="1310"/>
      <c r="AU77" s="1310"/>
      <c r="AV77" s="1310"/>
      <c r="AW77" s="1310"/>
      <c r="AX77" s="1310"/>
      <c r="AY77" s="1310"/>
      <c r="AZ77" s="1310"/>
      <c r="BA77" s="1310"/>
      <c r="BB77" s="1308" t="s">
        <v>610</v>
      </c>
      <c r="BC77" s="1308"/>
      <c r="BD77" s="1308"/>
      <c r="BE77" s="1308"/>
      <c r="BF77" s="1308"/>
      <c r="BG77" s="1308"/>
      <c r="BH77" s="1308"/>
      <c r="BI77" s="1308"/>
      <c r="BJ77" s="1308"/>
      <c r="BK77" s="1308"/>
      <c r="BL77" s="1308"/>
      <c r="BM77" s="1308"/>
      <c r="BN77" s="1308"/>
      <c r="BO77" s="1308"/>
      <c r="BP77" s="1305">
        <v>60.8</v>
      </c>
      <c r="BQ77" s="1305"/>
      <c r="BR77" s="1305"/>
      <c r="BS77" s="1305"/>
      <c r="BT77" s="1305"/>
      <c r="BU77" s="1305"/>
      <c r="BV77" s="1305"/>
      <c r="BW77" s="1305"/>
      <c r="BX77" s="1305">
        <v>58.5</v>
      </c>
      <c r="BY77" s="1305"/>
      <c r="BZ77" s="1305"/>
      <c r="CA77" s="1305"/>
      <c r="CB77" s="1305"/>
      <c r="CC77" s="1305"/>
      <c r="CD77" s="1305"/>
      <c r="CE77" s="1305"/>
      <c r="CF77" s="1305">
        <v>54.6</v>
      </c>
      <c r="CG77" s="1305"/>
      <c r="CH77" s="1305"/>
      <c r="CI77" s="1305"/>
      <c r="CJ77" s="1305"/>
      <c r="CK77" s="1305"/>
      <c r="CL77" s="1305"/>
      <c r="CM77" s="1305"/>
      <c r="CN77" s="1305">
        <v>53.2</v>
      </c>
      <c r="CO77" s="1305"/>
      <c r="CP77" s="1305"/>
      <c r="CQ77" s="1305"/>
      <c r="CR77" s="1305"/>
      <c r="CS77" s="1305"/>
      <c r="CT77" s="1305"/>
      <c r="CU77" s="1305"/>
      <c r="CV77" s="1305">
        <v>47.9</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614</v>
      </c>
      <c r="BC79" s="1308"/>
      <c r="BD79" s="1308"/>
      <c r="BE79" s="1308"/>
      <c r="BF79" s="1308"/>
      <c r="BG79" s="1308"/>
      <c r="BH79" s="1308"/>
      <c r="BI79" s="1308"/>
      <c r="BJ79" s="1308"/>
      <c r="BK79" s="1308"/>
      <c r="BL79" s="1308"/>
      <c r="BM79" s="1308"/>
      <c r="BN79" s="1308"/>
      <c r="BO79" s="1308"/>
      <c r="BP79" s="1305">
        <v>11.1</v>
      </c>
      <c r="BQ79" s="1305"/>
      <c r="BR79" s="1305"/>
      <c r="BS79" s="1305"/>
      <c r="BT79" s="1305"/>
      <c r="BU79" s="1305"/>
      <c r="BV79" s="1305"/>
      <c r="BW79" s="1305"/>
      <c r="BX79" s="1305">
        <v>10.7</v>
      </c>
      <c r="BY79" s="1305"/>
      <c r="BZ79" s="1305"/>
      <c r="CA79" s="1305"/>
      <c r="CB79" s="1305"/>
      <c r="CC79" s="1305"/>
      <c r="CD79" s="1305"/>
      <c r="CE79" s="1305"/>
      <c r="CF79" s="1305">
        <v>10</v>
      </c>
      <c r="CG79" s="1305"/>
      <c r="CH79" s="1305"/>
      <c r="CI79" s="1305"/>
      <c r="CJ79" s="1305"/>
      <c r="CK79" s="1305"/>
      <c r="CL79" s="1305"/>
      <c r="CM79" s="1305"/>
      <c r="CN79" s="1305">
        <v>9.8000000000000007</v>
      </c>
      <c r="CO79" s="1305"/>
      <c r="CP79" s="1305"/>
      <c r="CQ79" s="1305"/>
      <c r="CR79" s="1305"/>
      <c r="CS79" s="1305"/>
      <c r="CT79" s="1305"/>
      <c r="CU79" s="1305"/>
      <c r="CV79" s="1305">
        <v>9.6</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syWZm06fbZ/+gdFoCe1u8zWVw+RT5756WMA3tSQKb5YfbxlXzzIHOpvVK+ZpcZteiXv9g/jXsqcEvbl7SG1oQ==" saltValue="VJYXT1cSsC2f5/8488Iji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6" zoomScale="70" zoomScaleNormal="70" zoomScaleSheetLayoutView="70" workbookViewId="0">
      <selection activeCell="AM12" sqref="AM12:AT1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k18Oc3hFys6L64FMrbehpq2/yEVm98Ii3DRTmYIDkkmlwxxEZcef9mVtgsBOmTkTHYyMSG2pzJYtBA+krw8eg==" saltValue="MEtGaVcZmDcC56csqeOgU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4" zoomScale="70" zoomScaleNormal="70" zoomScaleSheetLayoutView="55" workbookViewId="0">
      <selection activeCell="AM12" sqref="AM12:AT1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XZKBHL29OjrUJhgTKIxfISW/VobZ+vDrY+1tnPerC7653yzcaevOzxxXJMZt9ztyU/P5OR5qZAyJB/K1nQtlw==" saltValue="9PMdTFA8Qr8IOt0nDrT51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554</v>
      </c>
      <c r="G2" s="156"/>
      <c r="H2" s="157"/>
    </row>
    <row r="3" spans="1:8" x14ac:dyDescent="0.15">
      <c r="A3" s="153" t="s">
        <v>547</v>
      </c>
      <c r="B3" s="158"/>
      <c r="C3" s="159"/>
      <c r="D3" s="160">
        <v>70669</v>
      </c>
      <c r="E3" s="161"/>
      <c r="F3" s="162">
        <v>106614</v>
      </c>
      <c r="G3" s="163"/>
      <c r="H3" s="164"/>
    </row>
    <row r="4" spans="1:8" x14ac:dyDescent="0.15">
      <c r="A4" s="165"/>
      <c r="B4" s="166"/>
      <c r="C4" s="167"/>
      <c r="D4" s="168">
        <v>16551</v>
      </c>
      <c r="E4" s="169"/>
      <c r="F4" s="170">
        <v>45545</v>
      </c>
      <c r="G4" s="171"/>
      <c r="H4" s="172"/>
    </row>
    <row r="5" spans="1:8" x14ac:dyDescent="0.15">
      <c r="A5" s="153" t="s">
        <v>549</v>
      </c>
      <c r="B5" s="158"/>
      <c r="C5" s="159"/>
      <c r="D5" s="160">
        <v>36653</v>
      </c>
      <c r="E5" s="161"/>
      <c r="F5" s="162">
        <v>85459</v>
      </c>
      <c r="G5" s="163"/>
      <c r="H5" s="164"/>
    </row>
    <row r="6" spans="1:8" x14ac:dyDescent="0.15">
      <c r="A6" s="165"/>
      <c r="B6" s="166"/>
      <c r="C6" s="167"/>
      <c r="D6" s="168">
        <v>15825</v>
      </c>
      <c r="E6" s="169"/>
      <c r="F6" s="170">
        <v>44378</v>
      </c>
      <c r="G6" s="171"/>
      <c r="H6" s="172"/>
    </row>
    <row r="7" spans="1:8" x14ac:dyDescent="0.15">
      <c r="A7" s="153" t="s">
        <v>550</v>
      </c>
      <c r="B7" s="158"/>
      <c r="C7" s="159"/>
      <c r="D7" s="160">
        <v>46335</v>
      </c>
      <c r="E7" s="161"/>
      <c r="F7" s="162">
        <v>83280</v>
      </c>
      <c r="G7" s="163"/>
      <c r="H7" s="164"/>
    </row>
    <row r="8" spans="1:8" x14ac:dyDescent="0.15">
      <c r="A8" s="165"/>
      <c r="B8" s="166"/>
      <c r="C8" s="167"/>
      <c r="D8" s="168">
        <v>22340</v>
      </c>
      <c r="E8" s="169"/>
      <c r="F8" s="170">
        <v>43123</v>
      </c>
      <c r="G8" s="171"/>
      <c r="H8" s="172"/>
    </row>
    <row r="9" spans="1:8" x14ac:dyDescent="0.15">
      <c r="A9" s="153" t="s">
        <v>551</v>
      </c>
      <c r="B9" s="158"/>
      <c r="C9" s="159"/>
      <c r="D9" s="160">
        <v>63205</v>
      </c>
      <c r="E9" s="161"/>
      <c r="F9" s="162">
        <v>88968</v>
      </c>
      <c r="G9" s="163"/>
      <c r="H9" s="164"/>
    </row>
    <row r="10" spans="1:8" x14ac:dyDescent="0.15">
      <c r="A10" s="165"/>
      <c r="B10" s="166"/>
      <c r="C10" s="167"/>
      <c r="D10" s="168">
        <v>30643</v>
      </c>
      <c r="E10" s="169"/>
      <c r="F10" s="170">
        <v>45482</v>
      </c>
      <c r="G10" s="171"/>
      <c r="H10" s="172"/>
    </row>
    <row r="11" spans="1:8" x14ac:dyDescent="0.15">
      <c r="A11" s="153" t="s">
        <v>552</v>
      </c>
      <c r="B11" s="158"/>
      <c r="C11" s="159"/>
      <c r="D11" s="160">
        <v>97120</v>
      </c>
      <c r="E11" s="161"/>
      <c r="F11" s="162">
        <v>85173</v>
      </c>
      <c r="G11" s="163"/>
      <c r="H11" s="164"/>
    </row>
    <row r="12" spans="1:8" x14ac:dyDescent="0.15">
      <c r="A12" s="165"/>
      <c r="B12" s="166"/>
      <c r="C12" s="173"/>
      <c r="D12" s="168">
        <v>53968</v>
      </c>
      <c r="E12" s="169"/>
      <c r="F12" s="170">
        <v>43913</v>
      </c>
      <c r="G12" s="171"/>
      <c r="H12" s="172"/>
    </row>
    <row r="13" spans="1:8" x14ac:dyDescent="0.15">
      <c r="A13" s="153"/>
      <c r="B13" s="158"/>
      <c r="C13" s="174"/>
      <c r="D13" s="175">
        <v>62796</v>
      </c>
      <c r="E13" s="176"/>
      <c r="F13" s="177">
        <v>89899</v>
      </c>
      <c r="G13" s="178"/>
      <c r="H13" s="164"/>
    </row>
    <row r="14" spans="1:8" x14ac:dyDescent="0.15">
      <c r="A14" s="165"/>
      <c r="B14" s="166"/>
      <c r="C14" s="167"/>
      <c r="D14" s="168">
        <v>27865</v>
      </c>
      <c r="E14" s="169"/>
      <c r="F14" s="170">
        <v>44488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7.74</v>
      </c>
      <c r="C19" s="179">
        <f>ROUND(VALUE(SUBSTITUTE(実質収支比率等に係る経年分析!G$48,"▲","-")),2)</f>
        <v>8.49</v>
      </c>
      <c r="D19" s="179">
        <f>ROUND(VALUE(SUBSTITUTE(実質収支比率等に係る経年分析!H$48,"▲","-")),2)</f>
        <v>6.91</v>
      </c>
      <c r="E19" s="179">
        <f>ROUND(VALUE(SUBSTITUTE(実質収支比率等に係る経年分析!I$48,"▲","-")),2)</f>
        <v>5.88</v>
      </c>
      <c r="F19" s="179">
        <f>ROUND(VALUE(SUBSTITUTE(実質収支比率等に係る経年分析!J$48,"▲","-")),2)</f>
        <v>8.82</v>
      </c>
    </row>
    <row r="20" spans="1:11" x14ac:dyDescent="0.15">
      <c r="A20" s="179" t="s">
        <v>55</v>
      </c>
      <c r="B20" s="179">
        <f>ROUND(VALUE(SUBSTITUTE(実質収支比率等に係る経年分析!F$47,"▲","-")),2)</f>
        <v>20.170000000000002</v>
      </c>
      <c r="C20" s="179">
        <f>ROUND(VALUE(SUBSTITUTE(実質収支比率等に係る経年分析!G$47,"▲","-")),2)</f>
        <v>26.65</v>
      </c>
      <c r="D20" s="179">
        <f>ROUND(VALUE(SUBSTITUTE(実質収支比率等に係る経年分析!H$47,"▲","-")),2)</f>
        <v>31.59</v>
      </c>
      <c r="E20" s="179">
        <f>ROUND(VALUE(SUBSTITUTE(実質収支比率等に係る経年分析!I$47,"▲","-")),2)</f>
        <v>36.200000000000003</v>
      </c>
      <c r="F20" s="179">
        <f>ROUND(VALUE(SUBSTITUTE(実質収支比率等に係る経年分析!J$47,"▲","-")),2)</f>
        <v>39.99</v>
      </c>
    </row>
    <row r="21" spans="1:11" x14ac:dyDescent="0.15">
      <c r="A21" s="179" t="s">
        <v>56</v>
      </c>
      <c r="B21" s="179">
        <f>IF(ISNUMBER(VALUE(SUBSTITUTE(実質収支比率等に係る経年分析!F$49,"▲","-"))),ROUND(VALUE(SUBSTITUTE(実質収支比率等に係る経年分析!F$49,"▲","-")),2),NA())</f>
        <v>8.56</v>
      </c>
      <c r="C21" s="179">
        <f>IF(ISNUMBER(VALUE(SUBSTITUTE(実質収支比率等に係る経年分析!G$49,"▲","-"))),ROUND(VALUE(SUBSTITUTE(実質収支比率等に係る経年分析!G$49,"▲","-")),2),NA())</f>
        <v>7.07</v>
      </c>
      <c r="D21" s="179">
        <f>IF(ISNUMBER(VALUE(SUBSTITUTE(実質収支比率等に係る経年分析!H$49,"▲","-"))),ROUND(VALUE(SUBSTITUTE(実質収支比率等に係る経年分析!H$49,"▲","-")),2),NA())</f>
        <v>2.6</v>
      </c>
      <c r="E21" s="179">
        <f>IF(ISNUMBER(VALUE(SUBSTITUTE(実質収支比率等に係る経年分析!I$49,"▲","-"))),ROUND(VALUE(SUBSTITUTE(実質収支比率等に係る経年分析!I$49,"▲","-")),2),NA())</f>
        <v>2.87</v>
      </c>
      <c r="F21" s="179">
        <f>IF(ISNUMBER(VALUE(SUBSTITUTE(実質収支比率等に係る経年分析!J$49,"▲","-"))),ROUND(VALUE(SUBSTITUTE(実質収支比率等に係る経年分析!J$49,"▲","-")),2),NA())</f>
        <v>6.23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#N/A</v>
      </c>
      <c r="C28" s="180">
        <f>IF(ROUND(VALUE(SUBSTITUTE(連結実質赤字比率に係る赤字・黒字の構成分析!F$42,"▲", "-")), 2) &gt;= 0, ABS(ROUND(VALUE(SUBSTITUTE(連結実質赤字比率に係る赤字・黒字の構成分析!F$42,"▲", "-")), 2)), NA())</f>
        <v>0</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0.09</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0.05</v>
      </c>
    </row>
    <row r="30" spans="1:11" x14ac:dyDescent="0.15">
      <c r="A30" s="180" t="str">
        <f>IF(連結実質赤字比率に係る赤字・黒字の構成分析!C$40="",NA(),連結実質赤字比率に係る赤字・黒字の構成分析!C$40)</f>
        <v>電気事業特別会計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7.0000000000000007E-2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0.41</v>
      </c>
    </row>
    <row r="31" spans="1:11" x14ac:dyDescent="0.15">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0.14000000000000001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0.54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0.57999999999999996</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2.09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1.48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1.39</v>
      </c>
    </row>
    <row r="33" spans="1:16" x14ac:dyDescent="0.15">
      <c r="A33" s="180" t="str">
        <f>IF(連結実質赤字比率に係る赤字・黒字の構成分析!C$37="",NA(),連結実質赤字比率に係る赤字・黒字の構成分析!C$37)</f>
        <v>病院事業会計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4.28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3.92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3.97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1.83</v>
      </c>
    </row>
    <row r="34" spans="1:16" x14ac:dyDescent="0.15">
      <c r="A34" s="180" t="str">
        <f>IF(連結実質赤字比率に係る赤字・黒字の構成分析!C$36="",NA(),連結実質赤字比率に係る赤字・黒字の構成分析!C$36)</f>
        <v>国民健康保険（事業勘定）特別会計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4.87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4.0599999999999996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3.98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5.64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5.98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7.68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8.43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6.87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5.86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8.7899999999999991</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9.91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10.53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11.47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12.42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13.12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2112</v>
      </c>
      <c r="E42" s="181"/>
      <c r="F42" s="181"/>
      <c r="G42" s="181">
        <f>'実質公債費比率（分子）の構造'!L$52</f>
        <v>2126</v>
      </c>
      <c r="H42" s="181"/>
      <c r="I42" s="181"/>
      <c r="J42" s="181">
        <f>'実質公債費比率（分子）の構造'!M$52</f>
        <v>2090</v>
      </c>
      <c r="K42" s="181"/>
      <c r="L42" s="181"/>
      <c r="M42" s="181">
        <f>'実質公債費比率（分子）の構造'!N$52</f>
        <v>2025</v>
      </c>
      <c r="N42" s="181"/>
      <c r="O42" s="181"/>
      <c r="P42" s="181">
        <f>'実質公債費比率（分子）の構造'!O$52</f>
        <v>2023</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75</v>
      </c>
      <c r="C45" s="181"/>
      <c r="D45" s="181"/>
      <c r="E45" s="181">
        <f>'実質公債費比率（分子）の構造'!L$49</f>
        <v>74</v>
      </c>
      <c r="F45" s="181"/>
      <c r="G45" s="181"/>
      <c r="H45" s="181">
        <f>'実質公債費比率（分子）の構造'!M$49</f>
        <v>67</v>
      </c>
      <c r="I45" s="181"/>
      <c r="J45" s="181"/>
      <c r="K45" s="181">
        <f>'実質公債費比率（分子）の構造'!N$49</f>
        <v>65</v>
      </c>
      <c r="L45" s="181"/>
      <c r="M45" s="181"/>
      <c r="N45" s="181">
        <f>'実質公債費比率（分子）の構造'!O$49</f>
        <v>59</v>
      </c>
      <c r="O45" s="181"/>
      <c r="P45" s="181"/>
    </row>
    <row r="46" spans="1:16" x14ac:dyDescent="0.15">
      <c r="A46" s="181" t="s">
        <v>67</v>
      </c>
      <c r="B46" s="181">
        <f>'実質公債費比率（分子）の構造'!K$48</f>
        <v>436</v>
      </c>
      <c r="C46" s="181"/>
      <c r="D46" s="181"/>
      <c r="E46" s="181">
        <f>'実質公債費比率（分子）の構造'!L$48</f>
        <v>453</v>
      </c>
      <c r="F46" s="181"/>
      <c r="G46" s="181"/>
      <c r="H46" s="181">
        <f>'実質公債費比率（分子）の構造'!M$48</f>
        <v>474</v>
      </c>
      <c r="I46" s="181"/>
      <c r="J46" s="181"/>
      <c r="K46" s="181">
        <f>'実質公債費比率（分子）の構造'!N$48</f>
        <v>482</v>
      </c>
      <c r="L46" s="181"/>
      <c r="M46" s="181"/>
      <c r="N46" s="181">
        <f>'実質公債費比率（分子）の構造'!O$48</f>
        <v>458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2720</v>
      </c>
      <c r="C49" s="181"/>
      <c r="D49" s="181"/>
      <c r="E49" s="181">
        <f>'実質公債費比率（分子）の構造'!L$45</f>
        <v>2624</v>
      </c>
      <c r="F49" s="181"/>
      <c r="G49" s="181"/>
      <c r="H49" s="181">
        <f>'実質公債費比率（分子）の構造'!M$45</f>
        <v>2543</v>
      </c>
      <c r="I49" s="181"/>
      <c r="J49" s="181"/>
      <c r="K49" s="181">
        <f>'実質公債費比率（分子）の構造'!N$45</f>
        <v>2492</v>
      </c>
      <c r="L49" s="181"/>
      <c r="M49" s="181"/>
      <c r="N49" s="181">
        <f>'実質公債費比率（分子）の構造'!O$45</f>
        <v>2521</v>
      </c>
      <c r="O49" s="181"/>
      <c r="P49" s="181"/>
    </row>
    <row r="50" spans="1:16" x14ac:dyDescent="0.15">
      <c r="A50" s="181" t="s">
        <v>71</v>
      </c>
      <c r="B50" s="181" t="e">
        <f>NA()</f>
        <v>#N/A</v>
      </c>
      <c r="C50" s="181">
        <f>IF(ISNUMBER('実質公債費比率（分子）の構造'!K$53),'実質公債費比率（分子）の構造'!K$53,NA())</f>
        <v>1119</v>
      </c>
      <c r="D50" s="181" t="e">
        <f>NA()</f>
        <v>#N/A</v>
      </c>
      <c r="E50" s="181" t="e">
        <f>NA()</f>
        <v>#N/A</v>
      </c>
      <c r="F50" s="181">
        <f>IF(ISNUMBER('実質公債費比率（分子）の構造'!L$53),'実質公債費比率（分子）の構造'!L$53,NA())</f>
        <v>1025</v>
      </c>
      <c r="G50" s="181" t="e">
        <f>NA()</f>
        <v>#N/A</v>
      </c>
      <c r="H50" s="181" t="e">
        <f>NA()</f>
        <v>#N/A</v>
      </c>
      <c r="I50" s="181">
        <f>IF(ISNUMBER('実質公債費比率（分子）の構造'!M$53),'実質公債費比率（分子）の構造'!M$53,NA())</f>
        <v>994</v>
      </c>
      <c r="J50" s="181" t="e">
        <f>NA()</f>
        <v>#N/A</v>
      </c>
      <c r="K50" s="181" t="e">
        <f>NA()</f>
        <v>#N/A</v>
      </c>
      <c r="L50" s="181">
        <f>IF(ISNUMBER('実質公債費比率（分子）の構造'!N$53),'実質公債費比率（分子）の構造'!N$53,NA())</f>
        <v>1014</v>
      </c>
      <c r="M50" s="181" t="e">
        <f>NA()</f>
        <v>#N/A</v>
      </c>
      <c r="N50" s="181" t="e">
        <f>NA()</f>
        <v>#N/A</v>
      </c>
      <c r="O50" s="181">
        <f>IF(ISNUMBER('実質公債費比率（分子）の構造'!O$53),'実質公債費比率（分子）の構造'!O$53,NA())</f>
        <v>1015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15691</v>
      </c>
      <c r="E56" s="180"/>
      <c r="F56" s="180"/>
      <c r="G56" s="180">
        <f>'将来負担比率（分子）の構造'!J$52</f>
        <v>15631</v>
      </c>
      <c r="H56" s="180"/>
      <c r="I56" s="180"/>
      <c r="J56" s="180">
        <f>'将来負担比率（分子）の構造'!K$52</f>
        <v>16044</v>
      </c>
      <c r="K56" s="180"/>
      <c r="L56" s="180"/>
      <c r="M56" s="180">
        <f>'将来負担比率（分子）の構造'!L$52</f>
        <v>15566</v>
      </c>
      <c r="N56" s="180"/>
      <c r="O56" s="180"/>
      <c r="P56" s="180">
        <f>'将来負担比率（分子）の構造'!M$52</f>
        <v>15505</v>
      </c>
    </row>
    <row r="57" spans="1:16" x14ac:dyDescent="0.15">
      <c r="A57" s="180" t="s">
        <v>42</v>
      </c>
      <c r="B57" s="180"/>
      <c r="C57" s="180"/>
      <c r="D57" s="180">
        <f>'将来負担比率（分子）の構造'!I$51</f>
        <v>201</v>
      </c>
      <c r="E57" s="180"/>
      <c r="F57" s="180"/>
      <c r="G57" s="180">
        <f>'将来負担比率（分子）の構造'!J$51</f>
        <v>186</v>
      </c>
      <c r="H57" s="180"/>
      <c r="I57" s="180"/>
      <c r="J57" s="180">
        <f>'将来負担比率（分子）の構造'!K$51</f>
        <v>762</v>
      </c>
      <c r="K57" s="180"/>
      <c r="L57" s="180"/>
      <c r="M57" s="180">
        <f>'将来負担比率（分子）の構造'!L$51</f>
        <v>747</v>
      </c>
      <c r="N57" s="180"/>
      <c r="O57" s="180"/>
      <c r="P57" s="180">
        <f>'将来負担比率（分子）の構造'!M$51</f>
        <v>728</v>
      </c>
    </row>
    <row r="58" spans="1:16" x14ac:dyDescent="0.15">
      <c r="A58" s="180" t="s">
        <v>41</v>
      </c>
      <c r="B58" s="180"/>
      <c r="C58" s="180"/>
      <c r="D58" s="180">
        <f>'将来負担比率（分子）の構造'!I$50</f>
        <v>5707</v>
      </c>
      <c r="E58" s="180"/>
      <c r="F58" s="180"/>
      <c r="G58" s="180">
        <f>'将来負担比率（分子）の構造'!J$50</f>
        <v>6481</v>
      </c>
      <c r="H58" s="180"/>
      <c r="I58" s="180"/>
      <c r="J58" s="180">
        <f>'将来負担比率（分子）の構造'!K$50</f>
        <v>8370</v>
      </c>
      <c r="K58" s="180"/>
      <c r="L58" s="180"/>
      <c r="M58" s="180">
        <f>'将来負担比率（分子）の構造'!L$50</f>
        <v>8710</v>
      </c>
      <c r="N58" s="180"/>
      <c r="O58" s="180"/>
      <c r="P58" s="180">
        <f>'将来負担比率（分子）の構造'!M$50</f>
        <v>8710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1345</v>
      </c>
      <c r="C62" s="180"/>
      <c r="D62" s="180"/>
      <c r="E62" s="180">
        <f>'将来負担比率（分子）の構造'!J$45</f>
        <v>1345</v>
      </c>
      <c r="F62" s="180"/>
      <c r="G62" s="180"/>
      <c r="H62" s="180">
        <f>'将来負担比率（分子）の構造'!K$45</f>
        <v>912</v>
      </c>
      <c r="I62" s="180"/>
      <c r="J62" s="180"/>
      <c r="K62" s="180">
        <f>'将来負担比率（分子）の構造'!L$45</f>
        <v>755</v>
      </c>
      <c r="L62" s="180"/>
      <c r="M62" s="180"/>
      <c r="N62" s="180">
        <f>'将来負担比率（分子）の構造'!M$45</f>
        <v>762</v>
      </c>
      <c r="O62" s="180"/>
      <c r="P62" s="180"/>
    </row>
    <row r="63" spans="1:16" x14ac:dyDescent="0.15">
      <c r="A63" s="180" t="s">
        <v>34</v>
      </c>
      <c r="B63" s="180">
        <f>'将来負担比率（分子）の構造'!I$44</f>
        <v>155</v>
      </c>
      <c r="C63" s="180"/>
      <c r="D63" s="180"/>
      <c r="E63" s="180">
        <f>'将来負担比率（分子）の構造'!J$44</f>
        <v>107</v>
      </c>
      <c r="F63" s="180"/>
      <c r="G63" s="180"/>
      <c r="H63" s="180">
        <f>'将来負担比率（分子）の構造'!K$44</f>
        <v>69</v>
      </c>
      <c r="I63" s="180"/>
      <c r="J63" s="180"/>
      <c r="K63" s="180">
        <f>'将来負担比率（分子）の構造'!L$44</f>
        <v>30</v>
      </c>
      <c r="L63" s="180"/>
      <c r="M63" s="180"/>
      <c r="N63" s="180">
        <f>'将来負担比率（分子）の構造'!M$44</f>
        <v>15</v>
      </c>
      <c r="O63" s="180"/>
      <c r="P63" s="180"/>
    </row>
    <row r="64" spans="1:16" x14ac:dyDescent="0.15">
      <c r="A64" s="180" t="s">
        <v>33</v>
      </c>
      <c r="B64" s="180">
        <f>'将来負担比率（分子）の構造'!I$43</f>
        <v>4002</v>
      </c>
      <c r="C64" s="180"/>
      <c r="D64" s="180"/>
      <c r="E64" s="180">
        <f>'将来負担比率（分子）の構造'!J$43</f>
        <v>4156</v>
      </c>
      <c r="F64" s="180"/>
      <c r="G64" s="180"/>
      <c r="H64" s="180">
        <f>'将来負担比率（分子）の構造'!K$43</f>
        <v>4174</v>
      </c>
      <c r="I64" s="180"/>
      <c r="J64" s="180"/>
      <c r="K64" s="180">
        <f>'将来負担比率（分子）の構造'!L$43</f>
        <v>4099</v>
      </c>
      <c r="L64" s="180"/>
      <c r="M64" s="180"/>
      <c r="N64" s="180">
        <f>'将来負担比率（分子）の構造'!M$43</f>
        <v>3996</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17827</v>
      </c>
      <c r="C66" s="180"/>
      <c r="D66" s="180"/>
      <c r="E66" s="180">
        <f>'将来負担比率（分子）の構造'!J$41</f>
        <v>17042</v>
      </c>
      <c r="F66" s="180"/>
      <c r="G66" s="180"/>
      <c r="H66" s="180">
        <f>'将来負担比率（分子）の構造'!K$41</f>
        <v>17632</v>
      </c>
      <c r="I66" s="180"/>
      <c r="J66" s="180"/>
      <c r="K66" s="180">
        <f>'将来負担比率（分子）の構造'!L$41</f>
        <v>16769</v>
      </c>
      <c r="L66" s="180"/>
      <c r="M66" s="180"/>
      <c r="N66" s="180">
        <f>'将来負担比率（分子）の構造'!M$41</f>
        <v>16795</v>
      </c>
      <c r="O66" s="180"/>
      <c r="P66" s="180"/>
    </row>
    <row r="67" spans="1:16" x14ac:dyDescent="0.15">
      <c r="A67" s="180" t="s">
        <v>75</v>
      </c>
      <c r="B67" s="180" t="e">
        <f>NA()</f>
        <v>#N/A</v>
      </c>
      <c r="C67" s="180">
        <f>IF(ISNUMBER('将来負担比率（分子）の構造'!I$53), IF('将来負担比率（分子）の構造'!I$53 &lt; 0, 0, '将来負担比率（分子）の構造'!I$53), NA())</f>
        <v>1730</v>
      </c>
      <c r="D67" s="180" t="e">
        <f>NA()</f>
        <v>#N/A</v>
      </c>
      <c r="E67" s="180" t="e">
        <f>NA()</f>
        <v>#N/A</v>
      </c>
      <c r="F67" s="180">
        <f>IF(ISNUMBER('将来負担比率（分子）の構造'!J$53), IF('将来負担比率（分子）の構造'!J$53 &lt; 0, 0, '将来負担比率（分子）の構造'!J$53), NA())</f>
        <v>352</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3412</v>
      </c>
      <c r="C72" s="184">
        <f>基金残高に係る経年分析!G55</f>
        <v>3838</v>
      </c>
      <c r="D72" s="184">
        <f>基金残高に係る経年分析!H55</f>
        <v>4190</v>
      </c>
    </row>
    <row r="73" spans="1:16" x14ac:dyDescent="0.15">
      <c r="A73" s="183" t="s">
        <v>78</v>
      </c>
      <c r="B73" s="184">
        <f>基金残高に係る経年分析!F56</f>
        <v>617</v>
      </c>
      <c r="C73" s="184">
        <f>基金残高に係る経年分析!G56</f>
        <v>618</v>
      </c>
      <c r="D73" s="184">
        <f>基金残高に係る経年分析!H56</f>
        <v>618</v>
      </c>
    </row>
    <row r="74" spans="1:16" x14ac:dyDescent="0.15">
      <c r="A74" s="183" t="s">
        <v>79</v>
      </c>
      <c r="B74" s="184">
        <f>基金残高に係る経年分析!F57</f>
        <v>3573</v>
      </c>
      <c r="C74" s="184">
        <f>基金残高に係る経年分析!G57</f>
        <v>3270</v>
      </c>
      <c r="D74" s="184">
        <f>基金残高に係る経年分析!H57</f>
        <v>3104</v>
      </c>
    </row>
  </sheetData>
  <sheetProtection algorithmName="SHA-512" hashValue="RKbiWa2RHMl3zWNYANqEYYt1JsNHy0tUNCjxPAf6vOpD8WyAvcJUKJ4956osM8JyWvXJ3eCO5z3KS3Ci9Bk/Cg==" saltValue="f2LT5uJYpNrqEjFl3DxQ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M12" sqref="AM12:AT12"/>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225</v>
      </c>
      <c r="C5" s="666"/>
      <c r="D5" s="666"/>
      <c r="E5" s="666"/>
      <c r="F5" s="666"/>
      <c r="G5" s="666"/>
      <c r="H5" s="666"/>
      <c r="I5" s="666"/>
      <c r="J5" s="666"/>
      <c r="K5" s="666"/>
      <c r="L5" s="666"/>
      <c r="M5" s="666"/>
      <c r="N5" s="666"/>
      <c r="O5" s="666"/>
      <c r="P5" s="666"/>
      <c r="Q5" s="667"/>
      <c r="R5" s="668">
        <v>2318306</v>
      </c>
      <c r="S5" s="669"/>
      <c r="T5" s="669"/>
      <c r="U5" s="669"/>
      <c r="V5" s="669"/>
      <c r="W5" s="669"/>
      <c r="X5" s="669"/>
      <c r="Y5" s="670"/>
      <c r="Z5" s="671">
        <v>12</v>
      </c>
      <c r="AA5" s="671"/>
      <c r="AB5" s="671"/>
      <c r="AC5" s="671"/>
      <c r="AD5" s="672">
        <v>2318306</v>
      </c>
      <c r="AE5" s="672"/>
      <c r="AF5" s="672"/>
      <c r="AG5" s="672"/>
      <c r="AH5" s="672"/>
      <c r="AI5" s="672"/>
      <c r="AJ5" s="672"/>
      <c r="AK5" s="672"/>
      <c r="AL5" s="673">
        <v>22.9</v>
      </c>
      <c r="AM5" s="674"/>
      <c r="AN5" s="674"/>
      <c r="AO5" s="675"/>
      <c r="AP5" s="665" t="s">
        <v>226</v>
      </c>
      <c r="AQ5" s="666"/>
      <c r="AR5" s="666"/>
      <c r="AS5" s="666"/>
      <c r="AT5" s="666"/>
      <c r="AU5" s="666"/>
      <c r="AV5" s="666"/>
      <c r="AW5" s="666"/>
      <c r="AX5" s="666"/>
      <c r="AY5" s="666"/>
      <c r="AZ5" s="666"/>
      <c r="BA5" s="666"/>
      <c r="BB5" s="666"/>
      <c r="BC5" s="666"/>
      <c r="BD5" s="666"/>
      <c r="BE5" s="666"/>
      <c r="BF5" s="667"/>
      <c r="BG5" s="679">
        <v>2298441</v>
      </c>
      <c r="BH5" s="680"/>
      <c r="BI5" s="680"/>
      <c r="BJ5" s="680"/>
      <c r="BK5" s="680"/>
      <c r="BL5" s="680"/>
      <c r="BM5" s="680"/>
      <c r="BN5" s="681"/>
      <c r="BO5" s="682">
        <v>99.1</v>
      </c>
      <c r="BP5" s="682"/>
      <c r="BQ5" s="682"/>
      <c r="BR5" s="682"/>
      <c r="BS5" s="683" t="s">
        <v>227</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219</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127427</v>
      </c>
      <c r="S6" s="680"/>
      <c r="T6" s="680"/>
      <c r="U6" s="680"/>
      <c r="V6" s="680"/>
      <c r="W6" s="680"/>
      <c r="X6" s="680"/>
      <c r="Y6" s="681"/>
      <c r="Z6" s="682">
        <v>0.7</v>
      </c>
      <c r="AA6" s="682"/>
      <c r="AB6" s="682"/>
      <c r="AC6" s="682"/>
      <c r="AD6" s="683">
        <v>127427</v>
      </c>
      <c r="AE6" s="683"/>
      <c r="AF6" s="683"/>
      <c r="AG6" s="683"/>
      <c r="AH6" s="683"/>
      <c r="AI6" s="683"/>
      <c r="AJ6" s="683"/>
      <c r="AK6" s="683"/>
      <c r="AL6" s="684">
        <v>1.3</v>
      </c>
      <c r="AM6" s="685"/>
      <c r="AN6" s="685"/>
      <c r="AO6" s="686"/>
      <c r="AP6" s="676" t="s">
        <v>232</v>
      </c>
      <c r="AQ6" s="677"/>
      <c r="AR6" s="677"/>
      <c r="AS6" s="677"/>
      <c r="AT6" s="677"/>
      <c r="AU6" s="677"/>
      <c r="AV6" s="677"/>
      <c r="AW6" s="677"/>
      <c r="AX6" s="677"/>
      <c r="AY6" s="677"/>
      <c r="AZ6" s="677"/>
      <c r="BA6" s="677"/>
      <c r="BB6" s="677"/>
      <c r="BC6" s="677"/>
      <c r="BD6" s="677"/>
      <c r="BE6" s="677"/>
      <c r="BF6" s="678"/>
      <c r="BG6" s="679">
        <v>2298441</v>
      </c>
      <c r="BH6" s="680"/>
      <c r="BI6" s="680"/>
      <c r="BJ6" s="680"/>
      <c r="BK6" s="680"/>
      <c r="BL6" s="680"/>
      <c r="BM6" s="680"/>
      <c r="BN6" s="681"/>
      <c r="BO6" s="682">
        <v>99.1</v>
      </c>
      <c r="BP6" s="682"/>
      <c r="BQ6" s="682"/>
      <c r="BR6" s="682"/>
      <c r="BS6" s="683" t="s">
        <v>227</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141490</v>
      </c>
      <c r="CS6" s="680"/>
      <c r="CT6" s="680"/>
      <c r="CU6" s="680"/>
      <c r="CV6" s="680"/>
      <c r="CW6" s="680"/>
      <c r="CX6" s="680"/>
      <c r="CY6" s="681"/>
      <c r="CZ6" s="673">
        <v>0.8</v>
      </c>
      <c r="DA6" s="674"/>
      <c r="DB6" s="674"/>
      <c r="DC6" s="693"/>
      <c r="DD6" s="688" t="s">
        <v>227</v>
      </c>
      <c r="DE6" s="680"/>
      <c r="DF6" s="680"/>
      <c r="DG6" s="680"/>
      <c r="DH6" s="680"/>
      <c r="DI6" s="680"/>
      <c r="DJ6" s="680"/>
      <c r="DK6" s="680"/>
      <c r="DL6" s="680"/>
      <c r="DM6" s="680"/>
      <c r="DN6" s="680"/>
      <c r="DO6" s="680"/>
      <c r="DP6" s="681"/>
      <c r="DQ6" s="688">
        <v>141489</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3569</v>
      </c>
      <c r="S7" s="680"/>
      <c r="T7" s="680"/>
      <c r="U7" s="680"/>
      <c r="V7" s="680"/>
      <c r="W7" s="680"/>
      <c r="X7" s="680"/>
      <c r="Y7" s="681"/>
      <c r="Z7" s="682">
        <v>0</v>
      </c>
      <c r="AA7" s="682"/>
      <c r="AB7" s="682"/>
      <c r="AC7" s="682"/>
      <c r="AD7" s="683">
        <v>3569</v>
      </c>
      <c r="AE7" s="683"/>
      <c r="AF7" s="683"/>
      <c r="AG7" s="683"/>
      <c r="AH7" s="683"/>
      <c r="AI7" s="683"/>
      <c r="AJ7" s="683"/>
      <c r="AK7" s="683"/>
      <c r="AL7" s="684">
        <v>0</v>
      </c>
      <c r="AM7" s="685"/>
      <c r="AN7" s="685"/>
      <c r="AO7" s="686"/>
      <c r="AP7" s="676" t="s">
        <v>235</v>
      </c>
      <c r="AQ7" s="677"/>
      <c r="AR7" s="677"/>
      <c r="AS7" s="677"/>
      <c r="AT7" s="677"/>
      <c r="AU7" s="677"/>
      <c r="AV7" s="677"/>
      <c r="AW7" s="677"/>
      <c r="AX7" s="677"/>
      <c r="AY7" s="677"/>
      <c r="AZ7" s="677"/>
      <c r="BA7" s="677"/>
      <c r="BB7" s="677"/>
      <c r="BC7" s="677"/>
      <c r="BD7" s="677"/>
      <c r="BE7" s="677"/>
      <c r="BF7" s="678"/>
      <c r="BG7" s="679">
        <v>958668</v>
      </c>
      <c r="BH7" s="680"/>
      <c r="BI7" s="680"/>
      <c r="BJ7" s="680"/>
      <c r="BK7" s="680"/>
      <c r="BL7" s="680"/>
      <c r="BM7" s="680"/>
      <c r="BN7" s="681"/>
      <c r="BO7" s="682">
        <v>41.4</v>
      </c>
      <c r="BP7" s="682"/>
      <c r="BQ7" s="682"/>
      <c r="BR7" s="682"/>
      <c r="BS7" s="683" t="s">
        <v>183</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2838045</v>
      </c>
      <c r="CS7" s="680"/>
      <c r="CT7" s="680"/>
      <c r="CU7" s="680"/>
      <c r="CV7" s="680"/>
      <c r="CW7" s="680"/>
      <c r="CX7" s="680"/>
      <c r="CY7" s="681"/>
      <c r="CZ7" s="682">
        <v>15.7</v>
      </c>
      <c r="DA7" s="682"/>
      <c r="DB7" s="682"/>
      <c r="DC7" s="682"/>
      <c r="DD7" s="688">
        <v>30657</v>
      </c>
      <c r="DE7" s="680"/>
      <c r="DF7" s="680"/>
      <c r="DG7" s="680"/>
      <c r="DH7" s="680"/>
      <c r="DI7" s="680"/>
      <c r="DJ7" s="680"/>
      <c r="DK7" s="680"/>
      <c r="DL7" s="680"/>
      <c r="DM7" s="680"/>
      <c r="DN7" s="680"/>
      <c r="DO7" s="680"/>
      <c r="DP7" s="681"/>
      <c r="DQ7" s="688">
        <v>2041764</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6895</v>
      </c>
      <c r="S8" s="680"/>
      <c r="T8" s="680"/>
      <c r="U8" s="680"/>
      <c r="V8" s="680"/>
      <c r="W8" s="680"/>
      <c r="X8" s="680"/>
      <c r="Y8" s="681"/>
      <c r="Z8" s="682">
        <v>0</v>
      </c>
      <c r="AA8" s="682"/>
      <c r="AB8" s="682"/>
      <c r="AC8" s="682"/>
      <c r="AD8" s="683">
        <v>6895</v>
      </c>
      <c r="AE8" s="683"/>
      <c r="AF8" s="683"/>
      <c r="AG8" s="683"/>
      <c r="AH8" s="683"/>
      <c r="AI8" s="683"/>
      <c r="AJ8" s="683"/>
      <c r="AK8" s="683"/>
      <c r="AL8" s="684">
        <v>0.1</v>
      </c>
      <c r="AM8" s="685"/>
      <c r="AN8" s="685"/>
      <c r="AO8" s="686"/>
      <c r="AP8" s="676" t="s">
        <v>238</v>
      </c>
      <c r="AQ8" s="677"/>
      <c r="AR8" s="677"/>
      <c r="AS8" s="677"/>
      <c r="AT8" s="677"/>
      <c r="AU8" s="677"/>
      <c r="AV8" s="677"/>
      <c r="AW8" s="677"/>
      <c r="AX8" s="677"/>
      <c r="AY8" s="677"/>
      <c r="AZ8" s="677"/>
      <c r="BA8" s="677"/>
      <c r="BB8" s="677"/>
      <c r="BC8" s="677"/>
      <c r="BD8" s="677"/>
      <c r="BE8" s="677"/>
      <c r="BF8" s="678"/>
      <c r="BG8" s="679">
        <v>41057</v>
      </c>
      <c r="BH8" s="680"/>
      <c r="BI8" s="680"/>
      <c r="BJ8" s="680"/>
      <c r="BK8" s="680"/>
      <c r="BL8" s="680"/>
      <c r="BM8" s="680"/>
      <c r="BN8" s="681"/>
      <c r="BO8" s="682">
        <v>1.8</v>
      </c>
      <c r="BP8" s="682"/>
      <c r="BQ8" s="682"/>
      <c r="BR8" s="682"/>
      <c r="BS8" s="688" t="s">
        <v>183</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5726130</v>
      </c>
      <c r="CS8" s="680"/>
      <c r="CT8" s="680"/>
      <c r="CU8" s="680"/>
      <c r="CV8" s="680"/>
      <c r="CW8" s="680"/>
      <c r="CX8" s="680"/>
      <c r="CY8" s="681"/>
      <c r="CZ8" s="682">
        <v>31.7</v>
      </c>
      <c r="DA8" s="682"/>
      <c r="DB8" s="682"/>
      <c r="DC8" s="682"/>
      <c r="DD8" s="688">
        <v>403164</v>
      </c>
      <c r="DE8" s="680"/>
      <c r="DF8" s="680"/>
      <c r="DG8" s="680"/>
      <c r="DH8" s="680"/>
      <c r="DI8" s="680"/>
      <c r="DJ8" s="680"/>
      <c r="DK8" s="680"/>
      <c r="DL8" s="680"/>
      <c r="DM8" s="680"/>
      <c r="DN8" s="680"/>
      <c r="DO8" s="680"/>
      <c r="DP8" s="681"/>
      <c r="DQ8" s="688">
        <v>2708782</v>
      </c>
      <c r="DR8" s="680"/>
      <c r="DS8" s="680"/>
      <c r="DT8" s="680"/>
      <c r="DU8" s="680"/>
      <c r="DV8" s="680"/>
      <c r="DW8" s="680"/>
      <c r="DX8" s="680"/>
      <c r="DY8" s="680"/>
      <c r="DZ8" s="680"/>
      <c r="EA8" s="680"/>
      <c r="EB8" s="680"/>
      <c r="EC8" s="689"/>
    </row>
    <row r="9" spans="2:143" ht="11.25" customHeight="1" x14ac:dyDescent="0.15">
      <c r="B9" s="676" t="s">
        <v>240</v>
      </c>
      <c r="C9" s="677"/>
      <c r="D9" s="677"/>
      <c r="E9" s="677"/>
      <c r="F9" s="677"/>
      <c r="G9" s="677"/>
      <c r="H9" s="677"/>
      <c r="I9" s="677"/>
      <c r="J9" s="677"/>
      <c r="K9" s="677"/>
      <c r="L9" s="677"/>
      <c r="M9" s="677"/>
      <c r="N9" s="677"/>
      <c r="O9" s="677"/>
      <c r="P9" s="677"/>
      <c r="Q9" s="678"/>
      <c r="R9" s="679">
        <v>5384</v>
      </c>
      <c r="S9" s="680"/>
      <c r="T9" s="680"/>
      <c r="U9" s="680"/>
      <c r="V9" s="680"/>
      <c r="W9" s="680"/>
      <c r="X9" s="680"/>
      <c r="Y9" s="681"/>
      <c r="Z9" s="682">
        <v>0</v>
      </c>
      <c r="AA9" s="682"/>
      <c r="AB9" s="682"/>
      <c r="AC9" s="682"/>
      <c r="AD9" s="683">
        <v>5384</v>
      </c>
      <c r="AE9" s="683"/>
      <c r="AF9" s="683"/>
      <c r="AG9" s="683"/>
      <c r="AH9" s="683"/>
      <c r="AI9" s="683"/>
      <c r="AJ9" s="683"/>
      <c r="AK9" s="683"/>
      <c r="AL9" s="684">
        <v>0.1</v>
      </c>
      <c r="AM9" s="685"/>
      <c r="AN9" s="685"/>
      <c r="AO9" s="686"/>
      <c r="AP9" s="676" t="s">
        <v>241</v>
      </c>
      <c r="AQ9" s="677"/>
      <c r="AR9" s="677"/>
      <c r="AS9" s="677"/>
      <c r="AT9" s="677"/>
      <c r="AU9" s="677"/>
      <c r="AV9" s="677"/>
      <c r="AW9" s="677"/>
      <c r="AX9" s="677"/>
      <c r="AY9" s="677"/>
      <c r="AZ9" s="677"/>
      <c r="BA9" s="677"/>
      <c r="BB9" s="677"/>
      <c r="BC9" s="677"/>
      <c r="BD9" s="677"/>
      <c r="BE9" s="677"/>
      <c r="BF9" s="678"/>
      <c r="BG9" s="679">
        <v>809079</v>
      </c>
      <c r="BH9" s="680"/>
      <c r="BI9" s="680"/>
      <c r="BJ9" s="680"/>
      <c r="BK9" s="680"/>
      <c r="BL9" s="680"/>
      <c r="BM9" s="680"/>
      <c r="BN9" s="681"/>
      <c r="BO9" s="682">
        <v>34.9</v>
      </c>
      <c r="BP9" s="682"/>
      <c r="BQ9" s="682"/>
      <c r="BR9" s="682"/>
      <c r="BS9" s="688" t="s">
        <v>183</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1657395</v>
      </c>
      <c r="CS9" s="680"/>
      <c r="CT9" s="680"/>
      <c r="CU9" s="680"/>
      <c r="CV9" s="680"/>
      <c r="CW9" s="680"/>
      <c r="CX9" s="680"/>
      <c r="CY9" s="681"/>
      <c r="CZ9" s="682">
        <v>9.1999999999999993</v>
      </c>
      <c r="DA9" s="682"/>
      <c r="DB9" s="682"/>
      <c r="DC9" s="682"/>
      <c r="DD9" s="688">
        <v>94465</v>
      </c>
      <c r="DE9" s="680"/>
      <c r="DF9" s="680"/>
      <c r="DG9" s="680"/>
      <c r="DH9" s="680"/>
      <c r="DI9" s="680"/>
      <c r="DJ9" s="680"/>
      <c r="DK9" s="680"/>
      <c r="DL9" s="680"/>
      <c r="DM9" s="680"/>
      <c r="DN9" s="680"/>
      <c r="DO9" s="680"/>
      <c r="DP9" s="681"/>
      <c r="DQ9" s="688">
        <v>1462277</v>
      </c>
      <c r="DR9" s="680"/>
      <c r="DS9" s="680"/>
      <c r="DT9" s="680"/>
      <c r="DU9" s="680"/>
      <c r="DV9" s="680"/>
      <c r="DW9" s="680"/>
      <c r="DX9" s="680"/>
      <c r="DY9" s="680"/>
      <c r="DZ9" s="680"/>
      <c r="EA9" s="680"/>
      <c r="EB9" s="680"/>
      <c r="EC9" s="689"/>
    </row>
    <row r="10" spans="2:143" ht="11.25" customHeight="1" x14ac:dyDescent="0.15">
      <c r="B10" s="676" t="s">
        <v>243</v>
      </c>
      <c r="C10" s="677"/>
      <c r="D10" s="677"/>
      <c r="E10" s="677"/>
      <c r="F10" s="677"/>
      <c r="G10" s="677"/>
      <c r="H10" s="677"/>
      <c r="I10" s="677"/>
      <c r="J10" s="677"/>
      <c r="K10" s="677"/>
      <c r="L10" s="677"/>
      <c r="M10" s="677"/>
      <c r="N10" s="677"/>
      <c r="O10" s="677"/>
      <c r="P10" s="677"/>
      <c r="Q10" s="678"/>
      <c r="R10" s="679" t="s">
        <v>227</v>
      </c>
      <c r="S10" s="680"/>
      <c r="T10" s="680"/>
      <c r="U10" s="680"/>
      <c r="V10" s="680"/>
      <c r="W10" s="680"/>
      <c r="X10" s="680"/>
      <c r="Y10" s="681"/>
      <c r="Z10" s="682" t="s">
        <v>127</v>
      </c>
      <c r="AA10" s="682"/>
      <c r="AB10" s="682"/>
      <c r="AC10" s="682"/>
      <c r="AD10" s="683" t="s">
        <v>227</v>
      </c>
      <c r="AE10" s="683"/>
      <c r="AF10" s="683"/>
      <c r="AG10" s="683"/>
      <c r="AH10" s="683"/>
      <c r="AI10" s="683"/>
      <c r="AJ10" s="683"/>
      <c r="AK10" s="683"/>
      <c r="AL10" s="684" t="s">
        <v>183</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52577</v>
      </c>
      <c r="BH10" s="680"/>
      <c r="BI10" s="680"/>
      <c r="BJ10" s="680"/>
      <c r="BK10" s="680"/>
      <c r="BL10" s="680"/>
      <c r="BM10" s="680"/>
      <c r="BN10" s="681"/>
      <c r="BO10" s="682">
        <v>2.2999999999999998</v>
      </c>
      <c r="BP10" s="682"/>
      <c r="BQ10" s="682"/>
      <c r="BR10" s="682"/>
      <c r="BS10" s="688" t="s">
        <v>227</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t="s">
        <v>227</v>
      </c>
      <c r="CS10" s="680"/>
      <c r="CT10" s="680"/>
      <c r="CU10" s="680"/>
      <c r="CV10" s="680"/>
      <c r="CW10" s="680"/>
      <c r="CX10" s="680"/>
      <c r="CY10" s="681"/>
      <c r="CZ10" s="682" t="s">
        <v>183</v>
      </c>
      <c r="DA10" s="682"/>
      <c r="DB10" s="682"/>
      <c r="DC10" s="682"/>
      <c r="DD10" s="688" t="s">
        <v>227</v>
      </c>
      <c r="DE10" s="680"/>
      <c r="DF10" s="680"/>
      <c r="DG10" s="680"/>
      <c r="DH10" s="680"/>
      <c r="DI10" s="680"/>
      <c r="DJ10" s="680"/>
      <c r="DK10" s="680"/>
      <c r="DL10" s="680"/>
      <c r="DM10" s="680"/>
      <c r="DN10" s="680"/>
      <c r="DO10" s="680"/>
      <c r="DP10" s="681"/>
      <c r="DQ10" s="688" t="s">
        <v>227</v>
      </c>
      <c r="DR10" s="680"/>
      <c r="DS10" s="680"/>
      <c r="DT10" s="680"/>
      <c r="DU10" s="680"/>
      <c r="DV10" s="680"/>
      <c r="DW10" s="680"/>
      <c r="DX10" s="680"/>
      <c r="DY10" s="680"/>
      <c r="DZ10" s="680"/>
      <c r="EA10" s="680"/>
      <c r="EB10" s="680"/>
      <c r="EC10" s="689"/>
    </row>
    <row r="11" spans="2:143" ht="11.25" customHeight="1" x14ac:dyDescent="0.15">
      <c r="B11" s="676" t="s">
        <v>246</v>
      </c>
      <c r="C11" s="677"/>
      <c r="D11" s="677"/>
      <c r="E11" s="677"/>
      <c r="F11" s="677"/>
      <c r="G11" s="677"/>
      <c r="H11" s="677"/>
      <c r="I11" s="677"/>
      <c r="J11" s="677"/>
      <c r="K11" s="677"/>
      <c r="L11" s="677"/>
      <c r="M11" s="677"/>
      <c r="N11" s="677"/>
      <c r="O11" s="677"/>
      <c r="P11" s="677"/>
      <c r="Q11" s="678"/>
      <c r="R11" s="679" t="s">
        <v>227</v>
      </c>
      <c r="S11" s="680"/>
      <c r="T11" s="680"/>
      <c r="U11" s="680"/>
      <c r="V11" s="680"/>
      <c r="W11" s="680"/>
      <c r="X11" s="680"/>
      <c r="Y11" s="681"/>
      <c r="Z11" s="682" t="s">
        <v>227</v>
      </c>
      <c r="AA11" s="682"/>
      <c r="AB11" s="682"/>
      <c r="AC11" s="682"/>
      <c r="AD11" s="683" t="s">
        <v>227</v>
      </c>
      <c r="AE11" s="683"/>
      <c r="AF11" s="683"/>
      <c r="AG11" s="683"/>
      <c r="AH11" s="683"/>
      <c r="AI11" s="683"/>
      <c r="AJ11" s="683"/>
      <c r="AK11" s="683"/>
      <c r="AL11" s="684" t="s">
        <v>227</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55955</v>
      </c>
      <c r="BH11" s="680"/>
      <c r="BI11" s="680"/>
      <c r="BJ11" s="680"/>
      <c r="BK11" s="680"/>
      <c r="BL11" s="680"/>
      <c r="BM11" s="680"/>
      <c r="BN11" s="681"/>
      <c r="BO11" s="682">
        <v>2.4</v>
      </c>
      <c r="BP11" s="682"/>
      <c r="BQ11" s="682"/>
      <c r="BR11" s="682"/>
      <c r="BS11" s="688" t="s">
        <v>127</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684865</v>
      </c>
      <c r="CS11" s="680"/>
      <c r="CT11" s="680"/>
      <c r="CU11" s="680"/>
      <c r="CV11" s="680"/>
      <c r="CW11" s="680"/>
      <c r="CX11" s="680"/>
      <c r="CY11" s="681"/>
      <c r="CZ11" s="682">
        <v>3.8</v>
      </c>
      <c r="DA11" s="682"/>
      <c r="DB11" s="682"/>
      <c r="DC11" s="682"/>
      <c r="DD11" s="688">
        <v>313072</v>
      </c>
      <c r="DE11" s="680"/>
      <c r="DF11" s="680"/>
      <c r="DG11" s="680"/>
      <c r="DH11" s="680"/>
      <c r="DI11" s="680"/>
      <c r="DJ11" s="680"/>
      <c r="DK11" s="680"/>
      <c r="DL11" s="680"/>
      <c r="DM11" s="680"/>
      <c r="DN11" s="680"/>
      <c r="DO11" s="680"/>
      <c r="DP11" s="681"/>
      <c r="DQ11" s="688">
        <v>366983</v>
      </c>
      <c r="DR11" s="680"/>
      <c r="DS11" s="680"/>
      <c r="DT11" s="680"/>
      <c r="DU11" s="680"/>
      <c r="DV11" s="680"/>
      <c r="DW11" s="680"/>
      <c r="DX11" s="680"/>
      <c r="DY11" s="680"/>
      <c r="DZ11" s="680"/>
      <c r="EA11" s="680"/>
      <c r="EB11" s="680"/>
      <c r="EC11" s="689"/>
    </row>
    <row r="12" spans="2:143" ht="11.25" customHeight="1" x14ac:dyDescent="0.15">
      <c r="B12" s="676" t="s">
        <v>249</v>
      </c>
      <c r="C12" s="677"/>
      <c r="D12" s="677"/>
      <c r="E12" s="677"/>
      <c r="F12" s="677"/>
      <c r="G12" s="677"/>
      <c r="H12" s="677"/>
      <c r="I12" s="677"/>
      <c r="J12" s="677"/>
      <c r="K12" s="677"/>
      <c r="L12" s="677"/>
      <c r="M12" s="677"/>
      <c r="N12" s="677"/>
      <c r="O12" s="677"/>
      <c r="P12" s="677"/>
      <c r="Q12" s="678"/>
      <c r="R12" s="679">
        <v>507489</v>
      </c>
      <c r="S12" s="680"/>
      <c r="T12" s="680"/>
      <c r="U12" s="680"/>
      <c r="V12" s="680"/>
      <c r="W12" s="680"/>
      <c r="X12" s="680"/>
      <c r="Y12" s="681"/>
      <c r="Z12" s="682">
        <v>2.6</v>
      </c>
      <c r="AA12" s="682"/>
      <c r="AB12" s="682"/>
      <c r="AC12" s="682"/>
      <c r="AD12" s="683">
        <v>507489</v>
      </c>
      <c r="AE12" s="683"/>
      <c r="AF12" s="683"/>
      <c r="AG12" s="683"/>
      <c r="AH12" s="683"/>
      <c r="AI12" s="683"/>
      <c r="AJ12" s="683"/>
      <c r="AK12" s="683"/>
      <c r="AL12" s="684">
        <v>5</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1084048</v>
      </c>
      <c r="BH12" s="680"/>
      <c r="BI12" s="680"/>
      <c r="BJ12" s="680"/>
      <c r="BK12" s="680"/>
      <c r="BL12" s="680"/>
      <c r="BM12" s="680"/>
      <c r="BN12" s="681"/>
      <c r="BO12" s="682">
        <v>46.8</v>
      </c>
      <c r="BP12" s="682"/>
      <c r="BQ12" s="682"/>
      <c r="BR12" s="682"/>
      <c r="BS12" s="688" t="s">
        <v>127</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886547</v>
      </c>
      <c r="CS12" s="680"/>
      <c r="CT12" s="680"/>
      <c r="CU12" s="680"/>
      <c r="CV12" s="680"/>
      <c r="CW12" s="680"/>
      <c r="CX12" s="680"/>
      <c r="CY12" s="681"/>
      <c r="CZ12" s="682">
        <v>4.9000000000000004</v>
      </c>
      <c r="DA12" s="682"/>
      <c r="DB12" s="682"/>
      <c r="DC12" s="682"/>
      <c r="DD12" s="688">
        <v>520114</v>
      </c>
      <c r="DE12" s="680"/>
      <c r="DF12" s="680"/>
      <c r="DG12" s="680"/>
      <c r="DH12" s="680"/>
      <c r="DI12" s="680"/>
      <c r="DJ12" s="680"/>
      <c r="DK12" s="680"/>
      <c r="DL12" s="680"/>
      <c r="DM12" s="680"/>
      <c r="DN12" s="680"/>
      <c r="DO12" s="680"/>
      <c r="DP12" s="681"/>
      <c r="DQ12" s="688">
        <v>354518</v>
      </c>
      <c r="DR12" s="680"/>
      <c r="DS12" s="680"/>
      <c r="DT12" s="680"/>
      <c r="DU12" s="680"/>
      <c r="DV12" s="680"/>
      <c r="DW12" s="680"/>
      <c r="DX12" s="680"/>
      <c r="DY12" s="680"/>
      <c r="DZ12" s="680"/>
      <c r="EA12" s="680"/>
      <c r="EB12" s="680"/>
      <c r="EC12" s="689"/>
    </row>
    <row r="13" spans="2:143" ht="11.25" customHeight="1" x14ac:dyDescent="0.15">
      <c r="B13" s="676" t="s">
        <v>252</v>
      </c>
      <c r="C13" s="677"/>
      <c r="D13" s="677"/>
      <c r="E13" s="677"/>
      <c r="F13" s="677"/>
      <c r="G13" s="677"/>
      <c r="H13" s="677"/>
      <c r="I13" s="677"/>
      <c r="J13" s="677"/>
      <c r="K13" s="677"/>
      <c r="L13" s="677"/>
      <c r="M13" s="677"/>
      <c r="N13" s="677"/>
      <c r="O13" s="677"/>
      <c r="P13" s="677"/>
      <c r="Q13" s="678"/>
      <c r="R13" s="679">
        <v>8484</v>
      </c>
      <c r="S13" s="680"/>
      <c r="T13" s="680"/>
      <c r="U13" s="680"/>
      <c r="V13" s="680"/>
      <c r="W13" s="680"/>
      <c r="X13" s="680"/>
      <c r="Y13" s="681"/>
      <c r="Z13" s="682">
        <v>0</v>
      </c>
      <c r="AA13" s="682"/>
      <c r="AB13" s="682"/>
      <c r="AC13" s="682"/>
      <c r="AD13" s="683">
        <v>8484</v>
      </c>
      <c r="AE13" s="683"/>
      <c r="AF13" s="683"/>
      <c r="AG13" s="683"/>
      <c r="AH13" s="683"/>
      <c r="AI13" s="683"/>
      <c r="AJ13" s="683"/>
      <c r="AK13" s="683"/>
      <c r="AL13" s="684">
        <v>0.1</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1082905</v>
      </c>
      <c r="BH13" s="680"/>
      <c r="BI13" s="680"/>
      <c r="BJ13" s="680"/>
      <c r="BK13" s="680"/>
      <c r="BL13" s="680"/>
      <c r="BM13" s="680"/>
      <c r="BN13" s="681"/>
      <c r="BO13" s="682">
        <v>46.7</v>
      </c>
      <c r="BP13" s="682"/>
      <c r="BQ13" s="682"/>
      <c r="BR13" s="682"/>
      <c r="BS13" s="688" t="s">
        <v>227</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1068607</v>
      </c>
      <c r="CS13" s="680"/>
      <c r="CT13" s="680"/>
      <c r="CU13" s="680"/>
      <c r="CV13" s="680"/>
      <c r="CW13" s="680"/>
      <c r="CX13" s="680"/>
      <c r="CY13" s="681"/>
      <c r="CZ13" s="682">
        <v>5.9</v>
      </c>
      <c r="DA13" s="682"/>
      <c r="DB13" s="682"/>
      <c r="DC13" s="682"/>
      <c r="DD13" s="688">
        <v>644835</v>
      </c>
      <c r="DE13" s="680"/>
      <c r="DF13" s="680"/>
      <c r="DG13" s="680"/>
      <c r="DH13" s="680"/>
      <c r="DI13" s="680"/>
      <c r="DJ13" s="680"/>
      <c r="DK13" s="680"/>
      <c r="DL13" s="680"/>
      <c r="DM13" s="680"/>
      <c r="DN13" s="680"/>
      <c r="DO13" s="680"/>
      <c r="DP13" s="681"/>
      <c r="DQ13" s="688">
        <v>425048</v>
      </c>
      <c r="DR13" s="680"/>
      <c r="DS13" s="680"/>
      <c r="DT13" s="680"/>
      <c r="DU13" s="680"/>
      <c r="DV13" s="680"/>
      <c r="DW13" s="680"/>
      <c r="DX13" s="680"/>
      <c r="DY13" s="680"/>
      <c r="DZ13" s="680"/>
      <c r="EA13" s="680"/>
      <c r="EB13" s="680"/>
      <c r="EC13" s="689"/>
    </row>
    <row r="14" spans="2:143" ht="11.25" customHeight="1" x14ac:dyDescent="0.15">
      <c r="B14" s="676" t="s">
        <v>255</v>
      </c>
      <c r="C14" s="677"/>
      <c r="D14" s="677"/>
      <c r="E14" s="677"/>
      <c r="F14" s="677"/>
      <c r="G14" s="677"/>
      <c r="H14" s="677"/>
      <c r="I14" s="677"/>
      <c r="J14" s="677"/>
      <c r="K14" s="677"/>
      <c r="L14" s="677"/>
      <c r="M14" s="677"/>
      <c r="N14" s="677"/>
      <c r="O14" s="677"/>
      <c r="P14" s="677"/>
      <c r="Q14" s="678"/>
      <c r="R14" s="679" t="s">
        <v>183</v>
      </c>
      <c r="S14" s="680"/>
      <c r="T14" s="680"/>
      <c r="U14" s="680"/>
      <c r="V14" s="680"/>
      <c r="W14" s="680"/>
      <c r="X14" s="680"/>
      <c r="Y14" s="681"/>
      <c r="Z14" s="682" t="s">
        <v>183</v>
      </c>
      <c r="AA14" s="682"/>
      <c r="AB14" s="682"/>
      <c r="AC14" s="682"/>
      <c r="AD14" s="683" t="s">
        <v>227</v>
      </c>
      <c r="AE14" s="683"/>
      <c r="AF14" s="683"/>
      <c r="AG14" s="683"/>
      <c r="AH14" s="683"/>
      <c r="AI14" s="683"/>
      <c r="AJ14" s="683"/>
      <c r="AK14" s="683"/>
      <c r="AL14" s="684" t="s">
        <v>127</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84887</v>
      </c>
      <c r="BH14" s="680"/>
      <c r="BI14" s="680"/>
      <c r="BJ14" s="680"/>
      <c r="BK14" s="680"/>
      <c r="BL14" s="680"/>
      <c r="BM14" s="680"/>
      <c r="BN14" s="681"/>
      <c r="BO14" s="682">
        <v>3.7</v>
      </c>
      <c r="BP14" s="682"/>
      <c r="BQ14" s="682"/>
      <c r="BR14" s="682"/>
      <c r="BS14" s="688" t="s">
        <v>227</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984903</v>
      </c>
      <c r="CS14" s="680"/>
      <c r="CT14" s="680"/>
      <c r="CU14" s="680"/>
      <c r="CV14" s="680"/>
      <c r="CW14" s="680"/>
      <c r="CX14" s="680"/>
      <c r="CY14" s="681"/>
      <c r="CZ14" s="682">
        <v>5.5</v>
      </c>
      <c r="DA14" s="682"/>
      <c r="DB14" s="682"/>
      <c r="DC14" s="682"/>
      <c r="DD14" s="688">
        <v>352450</v>
      </c>
      <c r="DE14" s="680"/>
      <c r="DF14" s="680"/>
      <c r="DG14" s="680"/>
      <c r="DH14" s="680"/>
      <c r="DI14" s="680"/>
      <c r="DJ14" s="680"/>
      <c r="DK14" s="680"/>
      <c r="DL14" s="680"/>
      <c r="DM14" s="680"/>
      <c r="DN14" s="680"/>
      <c r="DO14" s="680"/>
      <c r="DP14" s="681"/>
      <c r="DQ14" s="688">
        <v>542146</v>
      </c>
      <c r="DR14" s="680"/>
      <c r="DS14" s="680"/>
      <c r="DT14" s="680"/>
      <c r="DU14" s="680"/>
      <c r="DV14" s="680"/>
      <c r="DW14" s="680"/>
      <c r="DX14" s="680"/>
      <c r="DY14" s="680"/>
      <c r="DZ14" s="680"/>
      <c r="EA14" s="680"/>
      <c r="EB14" s="680"/>
      <c r="EC14" s="689"/>
    </row>
    <row r="15" spans="2:143" ht="11.25" customHeight="1" x14ac:dyDescent="0.15">
      <c r="B15" s="676" t="s">
        <v>258</v>
      </c>
      <c r="C15" s="677"/>
      <c r="D15" s="677"/>
      <c r="E15" s="677"/>
      <c r="F15" s="677"/>
      <c r="G15" s="677"/>
      <c r="H15" s="677"/>
      <c r="I15" s="677"/>
      <c r="J15" s="677"/>
      <c r="K15" s="677"/>
      <c r="L15" s="677"/>
      <c r="M15" s="677"/>
      <c r="N15" s="677"/>
      <c r="O15" s="677"/>
      <c r="P15" s="677"/>
      <c r="Q15" s="678"/>
      <c r="R15" s="679">
        <v>30146</v>
      </c>
      <c r="S15" s="680"/>
      <c r="T15" s="680"/>
      <c r="U15" s="680"/>
      <c r="V15" s="680"/>
      <c r="W15" s="680"/>
      <c r="X15" s="680"/>
      <c r="Y15" s="681"/>
      <c r="Z15" s="682">
        <v>0.2</v>
      </c>
      <c r="AA15" s="682"/>
      <c r="AB15" s="682"/>
      <c r="AC15" s="682"/>
      <c r="AD15" s="683">
        <v>30146</v>
      </c>
      <c r="AE15" s="683"/>
      <c r="AF15" s="683"/>
      <c r="AG15" s="683"/>
      <c r="AH15" s="683"/>
      <c r="AI15" s="683"/>
      <c r="AJ15" s="683"/>
      <c r="AK15" s="683"/>
      <c r="AL15" s="684">
        <v>0.3</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170809</v>
      </c>
      <c r="BH15" s="680"/>
      <c r="BI15" s="680"/>
      <c r="BJ15" s="680"/>
      <c r="BK15" s="680"/>
      <c r="BL15" s="680"/>
      <c r="BM15" s="680"/>
      <c r="BN15" s="681"/>
      <c r="BO15" s="682">
        <v>7.4</v>
      </c>
      <c r="BP15" s="682"/>
      <c r="BQ15" s="682"/>
      <c r="BR15" s="682"/>
      <c r="BS15" s="688" t="s">
        <v>227</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1367143</v>
      </c>
      <c r="CS15" s="680"/>
      <c r="CT15" s="680"/>
      <c r="CU15" s="680"/>
      <c r="CV15" s="680"/>
      <c r="CW15" s="680"/>
      <c r="CX15" s="680"/>
      <c r="CY15" s="681"/>
      <c r="CZ15" s="682">
        <v>7.6</v>
      </c>
      <c r="DA15" s="682"/>
      <c r="DB15" s="682"/>
      <c r="DC15" s="682"/>
      <c r="DD15" s="688">
        <v>293694</v>
      </c>
      <c r="DE15" s="680"/>
      <c r="DF15" s="680"/>
      <c r="DG15" s="680"/>
      <c r="DH15" s="680"/>
      <c r="DI15" s="680"/>
      <c r="DJ15" s="680"/>
      <c r="DK15" s="680"/>
      <c r="DL15" s="680"/>
      <c r="DM15" s="680"/>
      <c r="DN15" s="680"/>
      <c r="DO15" s="680"/>
      <c r="DP15" s="681"/>
      <c r="DQ15" s="688">
        <v>908127</v>
      </c>
      <c r="DR15" s="680"/>
      <c r="DS15" s="680"/>
      <c r="DT15" s="680"/>
      <c r="DU15" s="680"/>
      <c r="DV15" s="680"/>
      <c r="DW15" s="680"/>
      <c r="DX15" s="680"/>
      <c r="DY15" s="680"/>
      <c r="DZ15" s="680"/>
      <c r="EA15" s="680"/>
      <c r="EB15" s="680"/>
      <c r="EC15" s="689"/>
    </row>
    <row r="16" spans="2:143" ht="11.25" customHeight="1" x14ac:dyDescent="0.15">
      <c r="B16" s="676" t="s">
        <v>261</v>
      </c>
      <c r="C16" s="677"/>
      <c r="D16" s="677"/>
      <c r="E16" s="677"/>
      <c r="F16" s="677"/>
      <c r="G16" s="677"/>
      <c r="H16" s="677"/>
      <c r="I16" s="677"/>
      <c r="J16" s="677"/>
      <c r="K16" s="677"/>
      <c r="L16" s="677"/>
      <c r="M16" s="677"/>
      <c r="N16" s="677"/>
      <c r="O16" s="677"/>
      <c r="P16" s="677"/>
      <c r="Q16" s="678"/>
      <c r="R16" s="679" t="s">
        <v>183</v>
      </c>
      <c r="S16" s="680"/>
      <c r="T16" s="680"/>
      <c r="U16" s="680"/>
      <c r="V16" s="680"/>
      <c r="W16" s="680"/>
      <c r="X16" s="680"/>
      <c r="Y16" s="681"/>
      <c r="Z16" s="682" t="s">
        <v>183</v>
      </c>
      <c r="AA16" s="682"/>
      <c r="AB16" s="682"/>
      <c r="AC16" s="682"/>
      <c r="AD16" s="683" t="s">
        <v>127</v>
      </c>
      <c r="AE16" s="683"/>
      <c r="AF16" s="683"/>
      <c r="AG16" s="683"/>
      <c r="AH16" s="683"/>
      <c r="AI16" s="683"/>
      <c r="AJ16" s="683"/>
      <c r="AK16" s="683"/>
      <c r="AL16" s="684" t="s">
        <v>227</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v>29</v>
      </c>
      <c r="BH16" s="680"/>
      <c r="BI16" s="680"/>
      <c r="BJ16" s="680"/>
      <c r="BK16" s="680"/>
      <c r="BL16" s="680"/>
      <c r="BM16" s="680"/>
      <c r="BN16" s="681"/>
      <c r="BO16" s="682">
        <v>0</v>
      </c>
      <c r="BP16" s="682"/>
      <c r="BQ16" s="682"/>
      <c r="BR16" s="682"/>
      <c r="BS16" s="688" t="s">
        <v>227</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178458</v>
      </c>
      <c r="CS16" s="680"/>
      <c r="CT16" s="680"/>
      <c r="CU16" s="680"/>
      <c r="CV16" s="680"/>
      <c r="CW16" s="680"/>
      <c r="CX16" s="680"/>
      <c r="CY16" s="681"/>
      <c r="CZ16" s="682">
        <v>1</v>
      </c>
      <c r="DA16" s="682"/>
      <c r="DB16" s="682"/>
      <c r="DC16" s="682"/>
      <c r="DD16" s="688" t="s">
        <v>183</v>
      </c>
      <c r="DE16" s="680"/>
      <c r="DF16" s="680"/>
      <c r="DG16" s="680"/>
      <c r="DH16" s="680"/>
      <c r="DI16" s="680"/>
      <c r="DJ16" s="680"/>
      <c r="DK16" s="680"/>
      <c r="DL16" s="680"/>
      <c r="DM16" s="680"/>
      <c r="DN16" s="680"/>
      <c r="DO16" s="680"/>
      <c r="DP16" s="681"/>
      <c r="DQ16" s="688">
        <v>70673</v>
      </c>
      <c r="DR16" s="680"/>
      <c r="DS16" s="680"/>
      <c r="DT16" s="680"/>
      <c r="DU16" s="680"/>
      <c r="DV16" s="680"/>
      <c r="DW16" s="680"/>
      <c r="DX16" s="680"/>
      <c r="DY16" s="680"/>
      <c r="DZ16" s="680"/>
      <c r="EA16" s="680"/>
      <c r="EB16" s="680"/>
      <c r="EC16" s="689"/>
    </row>
    <row r="17" spans="2:133" ht="11.25" customHeight="1" x14ac:dyDescent="0.15">
      <c r="B17" s="676" t="s">
        <v>264</v>
      </c>
      <c r="C17" s="677"/>
      <c r="D17" s="677"/>
      <c r="E17" s="677"/>
      <c r="F17" s="677"/>
      <c r="G17" s="677"/>
      <c r="H17" s="677"/>
      <c r="I17" s="677"/>
      <c r="J17" s="677"/>
      <c r="K17" s="677"/>
      <c r="L17" s="677"/>
      <c r="M17" s="677"/>
      <c r="N17" s="677"/>
      <c r="O17" s="677"/>
      <c r="P17" s="677"/>
      <c r="Q17" s="678"/>
      <c r="R17" s="679">
        <v>6143</v>
      </c>
      <c r="S17" s="680"/>
      <c r="T17" s="680"/>
      <c r="U17" s="680"/>
      <c r="V17" s="680"/>
      <c r="W17" s="680"/>
      <c r="X17" s="680"/>
      <c r="Y17" s="681"/>
      <c r="Z17" s="682">
        <v>0</v>
      </c>
      <c r="AA17" s="682"/>
      <c r="AB17" s="682"/>
      <c r="AC17" s="682"/>
      <c r="AD17" s="683">
        <v>6143</v>
      </c>
      <c r="AE17" s="683"/>
      <c r="AF17" s="683"/>
      <c r="AG17" s="683"/>
      <c r="AH17" s="683"/>
      <c r="AI17" s="683"/>
      <c r="AJ17" s="683"/>
      <c r="AK17" s="683"/>
      <c r="AL17" s="684">
        <v>0.1</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227</v>
      </c>
      <c r="BH17" s="680"/>
      <c r="BI17" s="680"/>
      <c r="BJ17" s="680"/>
      <c r="BK17" s="680"/>
      <c r="BL17" s="680"/>
      <c r="BM17" s="680"/>
      <c r="BN17" s="681"/>
      <c r="BO17" s="682" t="s">
        <v>127</v>
      </c>
      <c r="BP17" s="682"/>
      <c r="BQ17" s="682"/>
      <c r="BR17" s="682"/>
      <c r="BS17" s="688" t="s">
        <v>183</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2525962</v>
      </c>
      <c r="CS17" s="680"/>
      <c r="CT17" s="680"/>
      <c r="CU17" s="680"/>
      <c r="CV17" s="680"/>
      <c r="CW17" s="680"/>
      <c r="CX17" s="680"/>
      <c r="CY17" s="681"/>
      <c r="CZ17" s="682">
        <v>14</v>
      </c>
      <c r="DA17" s="682"/>
      <c r="DB17" s="682"/>
      <c r="DC17" s="682"/>
      <c r="DD17" s="688" t="s">
        <v>227</v>
      </c>
      <c r="DE17" s="680"/>
      <c r="DF17" s="680"/>
      <c r="DG17" s="680"/>
      <c r="DH17" s="680"/>
      <c r="DI17" s="680"/>
      <c r="DJ17" s="680"/>
      <c r="DK17" s="680"/>
      <c r="DL17" s="680"/>
      <c r="DM17" s="680"/>
      <c r="DN17" s="680"/>
      <c r="DO17" s="680"/>
      <c r="DP17" s="681"/>
      <c r="DQ17" s="688">
        <v>2507630</v>
      </c>
      <c r="DR17" s="680"/>
      <c r="DS17" s="680"/>
      <c r="DT17" s="680"/>
      <c r="DU17" s="680"/>
      <c r="DV17" s="680"/>
      <c r="DW17" s="680"/>
      <c r="DX17" s="680"/>
      <c r="DY17" s="680"/>
      <c r="DZ17" s="680"/>
      <c r="EA17" s="680"/>
      <c r="EB17" s="680"/>
      <c r="EC17" s="689"/>
    </row>
    <row r="18" spans="2:133" ht="11.25" customHeight="1" x14ac:dyDescent="0.15">
      <c r="B18" s="676" t="s">
        <v>267</v>
      </c>
      <c r="C18" s="677"/>
      <c r="D18" s="677"/>
      <c r="E18" s="677"/>
      <c r="F18" s="677"/>
      <c r="G18" s="677"/>
      <c r="H18" s="677"/>
      <c r="I18" s="677"/>
      <c r="J18" s="677"/>
      <c r="K18" s="677"/>
      <c r="L18" s="677"/>
      <c r="M18" s="677"/>
      <c r="N18" s="677"/>
      <c r="O18" s="677"/>
      <c r="P18" s="677"/>
      <c r="Q18" s="678"/>
      <c r="R18" s="679">
        <v>7881962</v>
      </c>
      <c r="S18" s="680"/>
      <c r="T18" s="680"/>
      <c r="U18" s="680"/>
      <c r="V18" s="680"/>
      <c r="W18" s="680"/>
      <c r="X18" s="680"/>
      <c r="Y18" s="681"/>
      <c r="Z18" s="682">
        <v>40.9</v>
      </c>
      <c r="AA18" s="682"/>
      <c r="AB18" s="682"/>
      <c r="AC18" s="682"/>
      <c r="AD18" s="683">
        <v>7111944</v>
      </c>
      <c r="AE18" s="683"/>
      <c r="AF18" s="683"/>
      <c r="AG18" s="683"/>
      <c r="AH18" s="683"/>
      <c r="AI18" s="683"/>
      <c r="AJ18" s="683"/>
      <c r="AK18" s="683"/>
      <c r="AL18" s="684">
        <v>70.2</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127</v>
      </c>
      <c r="BH18" s="680"/>
      <c r="BI18" s="680"/>
      <c r="BJ18" s="680"/>
      <c r="BK18" s="680"/>
      <c r="BL18" s="680"/>
      <c r="BM18" s="680"/>
      <c r="BN18" s="681"/>
      <c r="BO18" s="682" t="s">
        <v>183</v>
      </c>
      <c r="BP18" s="682"/>
      <c r="BQ18" s="682"/>
      <c r="BR18" s="682"/>
      <c r="BS18" s="688" t="s">
        <v>183</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183</v>
      </c>
      <c r="CS18" s="680"/>
      <c r="CT18" s="680"/>
      <c r="CU18" s="680"/>
      <c r="CV18" s="680"/>
      <c r="CW18" s="680"/>
      <c r="CX18" s="680"/>
      <c r="CY18" s="681"/>
      <c r="CZ18" s="682" t="s">
        <v>227</v>
      </c>
      <c r="DA18" s="682"/>
      <c r="DB18" s="682"/>
      <c r="DC18" s="682"/>
      <c r="DD18" s="688" t="s">
        <v>183</v>
      </c>
      <c r="DE18" s="680"/>
      <c r="DF18" s="680"/>
      <c r="DG18" s="680"/>
      <c r="DH18" s="680"/>
      <c r="DI18" s="680"/>
      <c r="DJ18" s="680"/>
      <c r="DK18" s="680"/>
      <c r="DL18" s="680"/>
      <c r="DM18" s="680"/>
      <c r="DN18" s="680"/>
      <c r="DO18" s="680"/>
      <c r="DP18" s="681"/>
      <c r="DQ18" s="688" t="s">
        <v>183</v>
      </c>
      <c r="DR18" s="680"/>
      <c r="DS18" s="680"/>
      <c r="DT18" s="680"/>
      <c r="DU18" s="680"/>
      <c r="DV18" s="680"/>
      <c r="DW18" s="680"/>
      <c r="DX18" s="680"/>
      <c r="DY18" s="680"/>
      <c r="DZ18" s="680"/>
      <c r="EA18" s="680"/>
      <c r="EB18" s="680"/>
      <c r="EC18" s="689"/>
    </row>
    <row r="19" spans="2:133" ht="11.25" customHeight="1" x14ac:dyDescent="0.15">
      <c r="B19" s="676" t="s">
        <v>270</v>
      </c>
      <c r="C19" s="677"/>
      <c r="D19" s="677"/>
      <c r="E19" s="677"/>
      <c r="F19" s="677"/>
      <c r="G19" s="677"/>
      <c r="H19" s="677"/>
      <c r="I19" s="677"/>
      <c r="J19" s="677"/>
      <c r="K19" s="677"/>
      <c r="L19" s="677"/>
      <c r="M19" s="677"/>
      <c r="N19" s="677"/>
      <c r="O19" s="677"/>
      <c r="P19" s="677"/>
      <c r="Q19" s="678"/>
      <c r="R19" s="679">
        <v>7111944</v>
      </c>
      <c r="S19" s="680"/>
      <c r="T19" s="680"/>
      <c r="U19" s="680"/>
      <c r="V19" s="680"/>
      <c r="W19" s="680"/>
      <c r="X19" s="680"/>
      <c r="Y19" s="681"/>
      <c r="Z19" s="682">
        <v>36.9</v>
      </c>
      <c r="AA19" s="682"/>
      <c r="AB19" s="682"/>
      <c r="AC19" s="682"/>
      <c r="AD19" s="683">
        <v>7111944</v>
      </c>
      <c r="AE19" s="683"/>
      <c r="AF19" s="683"/>
      <c r="AG19" s="683"/>
      <c r="AH19" s="683"/>
      <c r="AI19" s="683"/>
      <c r="AJ19" s="683"/>
      <c r="AK19" s="683"/>
      <c r="AL19" s="684">
        <v>70.2</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19865</v>
      </c>
      <c r="BH19" s="680"/>
      <c r="BI19" s="680"/>
      <c r="BJ19" s="680"/>
      <c r="BK19" s="680"/>
      <c r="BL19" s="680"/>
      <c r="BM19" s="680"/>
      <c r="BN19" s="681"/>
      <c r="BO19" s="682">
        <v>0.9</v>
      </c>
      <c r="BP19" s="682"/>
      <c r="BQ19" s="682"/>
      <c r="BR19" s="682"/>
      <c r="BS19" s="688" t="s">
        <v>227</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227</v>
      </c>
      <c r="CS19" s="680"/>
      <c r="CT19" s="680"/>
      <c r="CU19" s="680"/>
      <c r="CV19" s="680"/>
      <c r="CW19" s="680"/>
      <c r="CX19" s="680"/>
      <c r="CY19" s="681"/>
      <c r="CZ19" s="682" t="s">
        <v>227</v>
      </c>
      <c r="DA19" s="682"/>
      <c r="DB19" s="682"/>
      <c r="DC19" s="682"/>
      <c r="DD19" s="688" t="s">
        <v>183</v>
      </c>
      <c r="DE19" s="680"/>
      <c r="DF19" s="680"/>
      <c r="DG19" s="680"/>
      <c r="DH19" s="680"/>
      <c r="DI19" s="680"/>
      <c r="DJ19" s="680"/>
      <c r="DK19" s="680"/>
      <c r="DL19" s="680"/>
      <c r="DM19" s="680"/>
      <c r="DN19" s="680"/>
      <c r="DO19" s="680"/>
      <c r="DP19" s="681"/>
      <c r="DQ19" s="688" t="s">
        <v>183</v>
      </c>
      <c r="DR19" s="680"/>
      <c r="DS19" s="680"/>
      <c r="DT19" s="680"/>
      <c r="DU19" s="680"/>
      <c r="DV19" s="680"/>
      <c r="DW19" s="680"/>
      <c r="DX19" s="680"/>
      <c r="DY19" s="680"/>
      <c r="DZ19" s="680"/>
      <c r="EA19" s="680"/>
      <c r="EB19" s="680"/>
      <c r="EC19" s="689"/>
    </row>
    <row r="20" spans="2:133" ht="11.25" customHeight="1" x14ac:dyDescent="0.15">
      <c r="B20" s="676" t="s">
        <v>273</v>
      </c>
      <c r="C20" s="677"/>
      <c r="D20" s="677"/>
      <c r="E20" s="677"/>
      <c r="F20" s="677"/>
      <c r="G20" s="677"/>
      <c r="H20" s="677"/>
      <c r="I20" s="677"/>
      <c r="J20" s="677"/>
      <c r="K20" s="677"/>
      <c r="L20" s="677"/>
      <c r="M20" s="677"/>
      <c r="N20" s="677"/>
      <c r="O20" s="677"/>
      <c r="P20" s="677"/>
      <c r="Q20" s="678"/>
      <c r="R20" s="679">
        <v>770018</v>
      </c>
      <c r="S20" s="680"/>
      <c r="T20" s="680"/>
      <c r="U20" s="680"/>
      <c r="V20" s="680"/>
      <c r="W20" s="680"/>
      <c r="X20" s="680"/>
      <c r="Y20" s="681"/>
      <c r="Z20" s="682">
        <v>4</v>
      </c>
      <c r="AA20" s="682"/>
      <c r="AB20" s="682"/>
      <c r="AC20" s="682"/>
      <c r="AD20" s="683" t="s">
        <v>227</v>
      </c>
      <c r="AE20" s="683"/>
      <c r="AF20" s="683"/>
      <c r="AG20" s="683"/>
      <c r="AH20" s="683"/>
      <c r="AI20" s="683"/>
      <c r="AJ20" s="683"/>
      <c r="AK20" s="683"/>
      <c r="AL20" s="684" t="s">
        <v>227</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19865</v>
      </c>
      <c r="BH20" s="680"/>
      <c r="BI20" s="680"/>
      <c r="BJ20" s="680"/>
      <c r="BK20" s="680"/>
      <c r="BL20" s="680"/>
      <c r="BM20" s="680"/>
      <c r="BN20" s="681"/>
      <c r="BO20" s="682">
        <v>0.9</v>
      </c>
      <c r="BP20" s="682"/>
      <c r="BQ20" s="682"/>
      <c r="BR20" s="682"/>
      <c r="BS20" s="688" t="s">
        <v>227</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18059545</v>
      </c>
      <c r="CS20" s="680"/>
      <c r="CT20" s="680"/>
      <c r="CU20" s="680"/>
      <c r="CV20" s="680"/>
      <c r="CW20" s="680"/>
      <c r="CX20" s="680"/>
      <c r="CY20" s="681"/>
      <c r="CZ20" s="682">
        <v>100</v>
      </c>
      <c r="DA20" s="682"/>
      <c r="DB20" s="682"/>
      <c r="DC20" s="682"/>
      <c r="DD20" s="688">
        <v>2652451</v>
      </c>
      <c r="DE20" s="680"/>
      <c r="DF20" s="680"/>
      <c r="DG20" s="680"/>
      <c r="DH20" s="680"/>
      <c r="DI20" s="680"/>
      <c r="DJ20" s="680"/>
      <c r="DK20" s="680"/>
      <c r="DL20" s="680"/>
      <c r="DM20" s="680"/>
      <c r="DN20" s="680"/>
      <c r="DO20" s="680"/>
      <c r="DP20" s="681"/>
      <c r="DQ20" s="688">
        <v>11529437</v>
      </c>
      <c r="DR20" s="680"/>
      <c r="DS20" s="680"/>
      <c r="DT20" s="680"/>
      <c r="DU20" s="680"/>
      <c r="DV20" s="680"/>
      <c r="DW20" s="680"/>
      <c r="DX20" s="680"/>
      <c r="DY20" s="680"/>
      <c r="DZ20" s="680"/>
      <c r="EA20" s="680"/>
      <c r="EB20" s="680"/>
      <c r="EC20" s="689"/>
    </row>
    <row r="21" spans="2:133" ht="11.25" customHeight="1" x14ac:dyDescent="0.15">
      <c r="B21" s="676" t="s">
        <v>276</v>
      </c>
      <c r="C21" s="677"/>
      <c r="D21" s="677"/>
      <c r="E21" s="677"/>
      <c r="F21" s="677"/>
      <c r="G21" s="677"/>
      <c r="H21" s="677"/>
      <c r="I21" s="677"/>
      <c r="J21" s="677"/>
      <c r="K21" s="677"/>
      <c r="L21" s="677"/>
      <c r="M21" s="677"/>
      <c r="N21" s="677"/>
      <c r="O21" s="677"/>
      <c r="P21" s="677"/>
      <c r="Q21" s="678"/>
      <c r="R21" s="679" t="s">
        <v>227</v>
      </c>
      <c r="S21" s="680"/>
      <c r="T21" s="680"/>
      <c r="U21" s="680"/>
      <c r="V21" s="680"/>
      <c r="W21" s="680"/>
      <c r="X21" s="680"/>
      <c r="Y21" s="681"/>
      <c r="Z21" s="682" t="s">
        <v>227</v>
      </c>
      <c r="AA21" s="682"/>
      <c r="AB21" s="682"/>
      <c r="AC21" s="682"/>
      <c r="AD21" s="683" t="s">
        <v>183</v>
      </c>
      <c r="AE21" s="683"/>
      <c r="AF21" s="683"/>
      <c r="AG21" s="683"/>
      <c r="AH21" s="683"/>
      <c r="AI21" s="683"/>
      <c r="AJ21" s="683"/>
      <c r="AK21" s="683"/>
      <c r="AL21" s="684" t="s">
        <v>227</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v>19865</v>
      </c>
      <c r="BH21" s="680"/>
      <c r="BI21" s="680"/>
      <c r="BJ21" s="680"/>
      <c r="BK21" s="680"/>
      <c r="BL21" s="680"/>
      <c r="BM21" s="680"/>
      <c r="BN21" s="681"/>
      <c r="BO21" s="682">
        <v>0.9</v>
      </c>
      <c r="BP21" s="682"/>
      <c r="BQ21" s="682"/>
      <c r="BR21" s="682"/>
      <c r="BS21" s="688" t="s">
        <v>227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278</v>
      </c>
      <c r="C22" s="677"/>
      <c r="D22" s="677"/>
      <c r="E22" s="677"/>
      <c r="F22" s="677"/>
      <c r="G22" s="677"/>
      <c r="H22" s="677"/>
      <c r="I22" s="677"/>
      <c r="J22" s="677"/>
      <c r="K22" s="677"/>
      <c r="L22" s="677"/>
      <c r="M22" s="677"/>
      <c r="N22" s="677"/>
      <c r="O22" s="677"/>
      <c r="P22" s="677"/>
      <c r="Q22" s="678"/>
      <c r="R22" s="679">
        <v>10895805</v>
      </c>
      <c r="S22" s="680"/>
      <c r="T22" s="680"/>
      <c r="U22" s="680"/>
      <c r="V22" s="680"/>
      <c r="W22" s="680"/>
      <c r="X22" s="680"/>
      <c r="Y22" s="681"/>
      <c r="Z22" s="682">
        <v>56.6</v>
      </c>
      <c r="AA22" s="682"/>
      <c r="AB22" s="682"/>
      <c r="AC22" s="682"/>
      <c r="AD22" s="683">
        <v>10125787</v>
      </c>
      <c r="AE22" s="683"/>
      <c r="AF22" s="683"/>
      <c r="AG22" s="683"/>
      <c r="AH22" s="683"/>
      <c r="AI22" s="683"/>
      <c r="AJ22" s="683"/>
      <c r="AK22" s="683"/>
      <c r="AL22" s="684">
        <v>100</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227</v>
      </c>
      <c r="BH22" s="680"/>
      <c r="BI22" s="680"/>
      <c r="BJ22" s="680"/>
      <c r="BK22" s="680"/>
      <c r="BL22" s="680"/>
      <c r="BM22" s="680"/>
      <c r="BN22" s="681"/>
      <c r="BO22" s="682" t="s">
        <v>127</v>
      </c>
      <c r="BP22" s="682"/>
      <c r="BQ22" s="682"/>
      <c r="BR22" s="682"/>
      <c r="BS22" s="688" t="s">
        <v>127</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281</v>
      </c>
      <c r="C23" s="677"/>
      <c r="D23" s="677"/>
      <c r="E23" s="677"/>
      <c r="F23" s="677"/>
      <c r="G23" s="677"/>
      <c r="H23" s="677"/>
      <c r="I23" s="677"/>
      <c r="J23" s="677"/>
      <c r="K23" s="677"/>
      <c r="L23" s="677"/>
      <c r="M23" s="677"/>
      <c r="N23" s="677"/>
      <c r="O23" s="677"/>
      <c r="P23" s="677"/>
      <c r="Q23" s="678"/>
      <c r="R23" s="679">
        <v>1570</v>
      </c>
      <c r="S23" s="680"/>
      <c r="T23" s="680"/>
      <c r="U23" s="680"/>
      <c r="V23" s="680"/>
      <c r="W23" s="680"/>
      <c r="X23" s="680"/>
      <c r="Y23" s="681"/>
      <c r="Z23" s="682">
        <v>0</v>
      </c>
      <c r="AA23" s="682"/>
      <c r="AB23" s="682"/>
      <c r="AC23" s="682"/>
      <c r="AD23" s="683">
        <v>1570</v>
      </c>
      <c r="AE23" s="683"/>
      <c r="AF23" s="683"/>
      <c r="AG23" s="683"/>
      <c r="AH23" s="683"/>
      <c r="AI23" s="683"/>
      <c r="AJ23" s="683"/>
      <c r="AK23" s="683"/>
      <c r="AL23" s="684">
        <v>0</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t="s">
        <v>227</v>
      </c>
      <c r="BH23" s="680"/>
      <c r="BI23" s="680"/>
      <c r="BJ23" s="680"/>
      <c r="BK23" s="680"/>
      <c r="BL23" s="680"/>
      <c r="BM23" s="680"/>
      <c r="BN23" s="681"/>
      <c r="BO23" s="682" t="s">
        <v>227</v>
      </c>
      <c r="BP23" s="682"/>
      <c r="BQ23" s="682"/>
      <c r="BR23" s="682"/>
      <c r="BS23" s="688" t="s">
        <v>227</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15">
      <c r="B24" s="676" t="s">
        <v>288</v>
      </c>
      <c r="C24" s="677"/>
      <c r="D24" s="677"/>
      <c r="E24" s="677"/>
      <c r="F24" s="677"/>
      <c r="G24" s="677"/>
      <c r="H24" s="677"/>
      <c r="I24" s="677"/>
      <c r="J24" s="677"/>
      <c r="K24" s="677"/>
      <c r="L24" s="677"/>
      <c r="M24" s="677"/>
      <c r="N24" s="677"/>
      <c r="O24" s="677"/>
      <c r="P24" s="677"/>
      <c r="Q24" s="678"/>
      <c r="R24" s="679">
        <v>116679</v>
      </c>
      <c r="S24" s="680"/>
      <c r="T24" s="680"/>
      <c r="U24" s="680"/>
      <c r="V24" s="680"/>
      <c r="W24" s="680"/>
      <c r="X24" s="680"/>
      <c r="Y24" s="681"/>
      <c r="Z24" s="682">
        <v>0.6</v>
      </c>
      <c r="AA24" s="682"/>
      <c r="AB24" s="682"/>
      <c r="AC24" s="682"/>
      <c r="AD24" s="683" t="s">
        <v>227</v>
      </c>
      <c r="AE24" s="683"/>
      <c r="AF24" s="683"/>
      <c r="AG24" s="683"/>
      <c r="AH24" s="683"/>
      <c r="AI24" s="683"/>
      <c r="AJ24" s="683"/>
      <c r="AK24" s="683"/>
      <c r="AL24" s="684" t="s">
        <v>183</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227</v>
      </c>
      <c r="BH24" s="680"/>
      <c r="BI24" s="680"/>
      <c r="BJ24" s="680"/>
      <c r="BK24" s="680"/>
      <c r="BL24" s="680"/>
      <c r="BM24" s="680"/>
      <c r="BN24" s="681"/>
      <c r="BO24" s="682" t="s">
        <v>227</v>
      </c>
      <c r="BP24" s="682"/>
      <c r="BQ24" s="682"/>
      <c r="BR24" s="682"/>
      <c r="BS24" s="688" t="s">
        <v>227</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8135854</v>
      </c>
      <c r="CS24" s="669"/>
      <c r="CT24" s="669"/>
      <c r="CU24" s="669"/>
      <c r="CV24" s="669"/>
      <c r="CW24" s="669"/>
      <c r="CX24" s="669"/>
      <c r="CY24" s="670"/>
      <c r="CZ24" s="673">
        <v>45.1</v>
      </c>
      <c r="DA24" s="674"/>
      <c r="DB24" s="674"/>
      <c r="DC24" s="693"/>
      <c r="DD24" s="712">
        <v>5724982</v>
      </c>
      <c r="DE24" s="669"/>
      <c r="DF24" s="669"/>
      <c r="DG24" s="669"/>
      <c r="DH24" s="669"/>
      <c r="DI24" s="669"/>
      <c r="DJ24" s="669"/>
      <c r="DK24" s="670"/>
      <c r="DL24" s="712">
        <v>5678972</v>
      </c>
      <c r="DM24" s="669"/>
      <c r="DN24" s="669"/>
      <c r="DO24" s="669"/>
      <c r="DP24" s="669"/>
      <c r="DQ24" s="669"/>
      <c r="DR24" s="669"/>
      <c r="DS24" s="669"/>
      <c r="DT24" s="669"/>
      <c r="DU24" s="669"/>
      <c r="DV24" s="670"/>
      <c r="DW24" s="673">
        <v>53.8</v>
      </c>
      <c r="DX24" s="674"/>
      <c r="DY24" s="674"/>
      <c r="DZ24" s="674"/>
      <c r="EA24" s="674"/>
      <c r="EB24" s="674"/>
      <c r="EC24" s="675"/>
    </row>
    <row r="25" spans="2:133" ht="11.25" customHeight="1" x14ac:dyDescent="0.15">
      <c r="B25" s="676" t="s">
        <v>291</v>
      </c>
      <c r="C25" s="677"/>
      <c r="D25" s="677"/>
      <c r="E25" s="677"/>
      <c r="F25" s="677"/>
      <c r="G25" s="677"/>
      <c r="H25" s="677"/>
      <c r="I25" s="677"/>
      <c r="J25" s="677"/>
      <c r="K25" s="677"/>
      <c r="L25" s="677"/>
      <c r="M25" s="677"/>
      <c r="N25" s="677"/>
      <c r="O25" s="677"/>
      <c r="P25" s="677"/>
      <c r="Q25" s="678"/>
      <c r="R25" s="679">
        <v>130018</v>
      </c>
      <c r="S25" s="680"/>
      <c r="T25" s="680"/>
      <c r="U25" s="680"/>
      <c r="V25" s="680"/>
      <c r="W25" s="680"/>
      <c r="X25" s="680"/>
      <c r="Y25" s="681"/>
      <c r="Z25" s="682">
        <v>0.7</v>
      </c>
      <c r="AA25" s="682"/>
      <c r="AB25" s="682"/>
      <c r="AC25" s="682"/>
      <c r="AD25" s="683" t="s">
        <v>227</v>
      </c>
      <c r="AE25" s="683"/>
      <c r="AF25" s="683"/>
      <c r="AG25" s="683"/>
      <c r="AH25" s="683"/>
      <c r="AI25" s="683"/>
      <c r="AJ25" s="683"/>
      <c r="AK25" s="683"/>
      <c r="AL25" s="684" t="s">
        <v>227</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227</v>
      </c>
      <c r="BH25" s="680"/>
      <c r="BI25" s="680"/>
      <c r="BJ25" s="680"/>
      <c r="BK25" s="680"/>
      <c r="BL25" s="680"/>
      <c r="BM25" s="680"/>
      <c r="BN25" s="681"/>
      <c r="BO25" s="682" t="s">
        <v>127</v>
      </c>
      <c r="BP25" s="682"/>
      <c r="BQ25" s="682"/>
      <c r="BR25" s="682"/>
      <c r="BS25" s="688" t="s">
        <v>227</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2593992</v>
      </c>
      <c r="CS25" s="715"/>
      <c r="CT25" s="715"/>
      <c r="CU25" s="715"/>
      <c r="CV25" s="715"/>
      <c r="CW25" s="715"/>
      <c r="CX25" s="715"/>
      <c r="CY25" s="716"/>
      <c r="CZ25" s="684">
        <v>14.4</v>
      </c>
      <c r="DA25" s="713"/>
      <c r="DB25" s="713"/>
      <c r="DC25" s="717"/>
      <c r="DD25" s="688">
        <v>2346062</v>
      </c>
      <c r="DE25" s="715"/>
      <c r="DF25" s="715"/>
      <c r="DG25" s="715"/>
      <c r="DH25" s="715"/>
      <c r="DI25" s="715"/>
      <c r="DJ25" s="715"/>
      <c r="DK25" s="716"/>
      <c r="DL25" s="688">
        <v>2309278</v>
      </c>
      <c r="DM25" s="715"/>
      <c r="DN25" s="715"/>
      <c r="DO25" s="715"/>
      <c r="DP25" s="715"/>
      <c r="DQ25" s="715"/>
      <c r="DR25" s="715"/>
      <c r="DS25" s="715"/>
      <c r="DT25" s="715"/>
      <c r="DU25" s="715"/>
      <c r="DV25" s="716"/>
      <c r="DW25" s="684">
        <v>21.9</v>
      </c>
      <c r="DX25" s="713"/>
      <c r="DY25" s="713"/>
      <c r="DZ25" s="713"/>
      <c r="EA25" s="713"/>
      <c r="EB25" s="713"/>
      <c r="EC25" s="714"/>
    </row>
    <row r="26" spans="2:133" ht="11.25" customHeight="1" x14ac:dyDescent="0.15">
      <c r="B26" s="676" t="s">
        <v>294</v>
      </c>
      <c r="C26" s="677"/>
      <c r="D26" s="677"/>
      <c r="E26" s="677"/>
      <c r="F26" s="677"/>
      <c r="G26" s="677"/>
      <c r="H26" s="677"/>
      <c r="I26" s="677"/>
      <c r="J26" s="677"/>
      <c r="K26" s="677"/>
      <c r="L26" s="677"/>
      <c r="M26" s="677"/>
      <c r="N26" s="677"/>
      <c r="O26" s="677"/>
      <c r="P26" s="677"/>
      <c r="Q26" s="678"/>
      <c r="R26" s="679">
        <v>40788</v>
      </c>
      <c r="S26" s="680"/>
      <c r="T26" s="680"/>
      <c r="U26" s="680"/>
      <c r="V26" s="680"/>
      <c r="W26" s="680"/>
      <c r="X26" s="680"/>
      <c r="Y26" s="681"/>
      <c r="Z26" s="682">
        <v>0.2</v>
      </c>
      <c r="AA26" s="682"/>
      <c r="AB26" s="682"/>
      <c r="AC26" s="682"/>
      <c r="AD26" s="683" t="s">
        <v>227</v>
      </c>
      <c r="AE26" s="683"/>
      <c r="AF26" s="683"/>
      <c r="AG26" s="683"/>
      <c r="AH26" s="683"/>
      <c r="AI26" s="683"/>
      <c r="AJ26" s="683"/>
      <c r="AK26" s="683"/>
      <c r="AL26" s="684" t="s">
        <v>227</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127</v>
      </c>
      <c r="BH26" s="680"/>
      <c r="BI26" s="680"/>
      <c r="BJ26" s="680"/>
      <c r="BK26" s="680"/>
      <c r="BL26" s="680"/>
      <c r="BM26" s="680"/>
      <c r="BN26" s="681"/>
      <c r="BO26" s="682" t="s">
        <v>127</v>
      </c>
      <c r="BP26" s="682"/>
      <c r="BQ26" s="682"/>
      <c r="BR26" s="682"/>
      <c r="BS26" s="688" t="s">
        <v>183</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1645790</v>
      </c>
      <c r="CS26" s="680"/>
      <c r="CT26" s="680"/>
      <c r="CU26" s="680"/>
      <c r="CV26" s="680"/>
      <c r="CW26" s="680"/>
      <c r="CX26" s="680"/>
      <c r="CY26" s="681"/>
      <c r="CZ26" s="684">
        <v>9.1</v>
      </c>
      <c r="DA26" s="713"/>
      <c r="DB26" s="713"/>
      <c r="DC26" s="717"/>
      <c r="DD26" s="688">
        <v>1500815</v>
      </c>
      <c r="DE26" s="680"/>
      <c r="DF26" s="680"/>
      <c r="DG26" s="680"/>
      <c r="DH26" s="680"/>
      <c r="DI26" s="680"/>
      <c r="DJ26" s="680"/>
      <c r="DK26" s="681"/>
      <c r="DL26" s="688" t="s">
        <v>227</v>
      </c>
      <c r="DM26" s="680"/>
      <c r="DN26" s="680"/>
      <c r="DO26" s="680"/>
      <c r="DP26" s="680"/>
      <c r="DQ26" s="680"/>
      <c r="DR26" s="680"/>
      <c r="DS26" s="680"/>
      <c r="DT26" s="680"/>
      <c r="DU26" s="680"/>
      <c r="DV26" s="681"/>
      <c r="DW26" s="684" t="s">
        <v>227</v>
      </c>
      <c r="DX26" s="713"/>
      <c r="DY26" s="713"/>
      <c r="DZ26" s="713"/>
      <c r="EA26" s="713"/>
      <c r="EB26" s="713"/>
      <c r="EC26" s="714"/>
    </row>
    <row r="27" spans="2:133" ht="11.25" customHeight="1" x14ac:dyDescent="0.15">
      <c r="B27" s="676" t="s">
        <v>297</v>
      </c>
      <c r="C27" s="677"/>
      <c r="D27" s="677"/>
      <c r="E27" s="677"/>
      <c r="F27" s="677"/>
      <c r="G27" s="677"/>
      <c r="H27" s="677"/>
      <c r="I27" s="677"/>
      <c r="J27" s="677"/>
      <c r="K27" s="677"/>
      <c r="L27" s="677"/>
      <c r="M27" s="677"/>
      <c r="N27" s="677"/>
      <c r="O27" s="677"/>
      <c r="P27" s="677"/>
      <c r="Q27" s="678"/>
      <c r="R27" s="679">
        <v>1967409</v>
      </c>
      <c r="S27" s="680"/>
      <c r="T27" s="680"/>
      <c r="U27" s="680"/>
      <c r="V27" s="680"/>
      <c r="W27" s="680"/>
      <c r="X27" s="680"/>
      <c r="Y27" s="681"/>
      <c r="Z27" s="682">
        <v>10.199999999999999</v>
      </c>
      <c r="AA27" s="682"/>
      <c r="AB27" s="682"/>
      <c r="AC27" s="682"/>
      <c r="AD27" s="683" t="s">
        <v>183</v>
      </c>
      <c r="AE27" s="683"/>
      <c r="AF27" s="683"/>
      <c r="AG27" s="683"/>
      <c r="AH27" s="683"/>
      <c r="AI27" s="683"/>
      <c r="AJ27" s="683"/>
      <c r="AK27" s="683"/>
      <c r="AL27" s="684" t="s">
        <v>183</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2318306</v>
      </c>
      <c r="BH27" s="680"/>
      <c r="BI27" s="680"/>
      <c r="BJ27" s="680"/>
      <c r="BK27" s="680"/>
      <c r="BL27" s="680"/>
      <c r="BM27" s="680"/>
      <c r="BN27" s="681"/>
      <c r="BO27" s="682">
        <v>100</v>
      </c>
      <c r="BP27" s="682"/>
      <c r="BQ27" s="682"/>
      <c r="BR27" s="682"/>
      <c r="BS27" s="688" t="s">
        <v>183</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3015900</v>
      </c>
      <c r="CS27" s="715"/>
      <c r="CT27" s="715"/>
      <c r="CU27" s="715"/>
      <c r="CV27" s="715"/>
      <c r="CW27" s="715"/>
      <c r="CX27" s="715"/>
      <c r="CY27" s="716"/>
      <c r="CZ27" s="684">
        <v>16.7</v>
      </c>
      <c r="DA27" s="713"/>
      <c r="DB27" s="713"/>
      <c r="DC27" s="717"/>
      <c r="DD27" s="688">
        <v>871290</v>
      </c>
      <c r="DE27" s="715"/>
      <c r="DF27" s="715"/>
      <c r="DG27" s="715"/>
      <c r="DH27" s="715"/>
      <c r="DI27" s="715"/>
      <c r="DJ27" s="715"/>
      <c r="DK27" s="716"/>
      <c r="DL27" s="688">
        <v>866664</v>
      </c>
      <c r="DM27" s="715"/>
      <c r="DN27" s="715"/>
      <c r="DO27" s="715"/>
      <c r="DP27" s="715"/>
      <c r="DQ27" s="715"/>
      <c r="DR27" s="715"/>
      <c r="DS27" s="715"/>
      <c r="DT27" s="715"/>
      <c r="DU27" s="715"/>
      <c r="DV27" s="716"/>
      <c r="DW27" s="684">
        <v>8.1999999999999993</v>
      </c>
      <c r="DX27" s="713"/>
      <c r="DY27" s="713"/>
      <c r="DZ27" s="713"/>
      <c r="EA27" s="713"/>
      <c r="EB27" s="713"/>
      <c r="EC27" s="714"/>
    </row>
    <row r="28" spans="2:133" ht="11.25" customHeight="1" x14ac:dyDescent="0.15">
      <c r="B28" s="721" t="s">
        <v>300</v>
      </c>
      <c r="C28" s="722"/>
      <c r="D28" s="722"/>
      <c r="E28" s="722"/>
      <c r="F28" s="722"/>
      <c r="G28" s="722"/>
      <c r="H28" s="722"/>
      <c r="I28" s="722"/>
      <c r="J28" s="722"/>
      <c r="K28" s="722"/>
      <c r="L28" s="722"/>
      <c r="M28" s="722"/>
      <c r="N28" s="722"/>
      <c r="O28" s="722"/>
      <c r="P28" s="722"/>
      <c r="Q28" s="723"/>
      <c r="R28" s="679" t="s">
        <v>127</v>
      </c>
      <c r="S28" s="680"/>
      <c r="T28" s="680"/>
      <c r="U28" s="680"/>
      <c r="V28" s="680"/>
      <c r="W28" s="680"/>
      <c r="X28" s="680"/>
      <c r="Y28" s="681"/>
      <c r="Z28" s="682" t="s">
        <v>183</v>
      </c>
      <c r="AA28" s="682"/>
      <c r="AB28" s="682"/>
      <c r="AC28" s="682"/>
      <c r="AD28" s="683" t="s">
        <v>227</v>
      </c>
      <c r="AE28" s="683"/>
      <c r="AF28" s="683"/>
      <c r="AG28" s="683"/>
      <c r="AH28" s="683"/>
      <c r="AI28" s="683"/>
      <c r="AJ28" s="683"/>
      <c r="AK28" s="683"/>
      <c r="AL28" s="684" t="s">
        <v>227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2525962</v>
      </c>
      <c r="CS28" s="680"/>
      <c r="CT28" s="680"/>
      <c r="CU28" s="680"/>
      <c r="CV28" s="680"/>
      <c r="CW28" s="680"/>
      <c r="CX28" s="680"/>
      <c r="CY28" s="681"/>
      <c r="CZ28" s="684">
        <v>14</v>
      </c>
      <c r="DA28" s="713"/>
      <c r="DB28" s="713"/>
      <c r="DC28" s="717"/>
      <c r="DD28" s="688">
        <v>2507630</v>
      </c>
      <c r="DE28" s="680"/>
      <c r="DF28" s="680"/>
      <c r="DG28" s="680"/>
      <c r="DH28" s="680"/>
      <c r="DI28" s="680"/>
      <c r="DJ28" s="680"/>
      <c r="DK28" s="681"/>
      <c r="DL28" s="688">
        <v>2503030</v>
      </c>
      <c r="DM28" s="680"/>
      <c r="DN28" s="680"/>
      <c r="DO28" s="680"/>
      <c r="DP28" s="680"/>
      <c r="DQ28" s="680"/>
      <c r="DR28" s="680"/>
      <c r="DS28" s="680"/>
      <c r="DT28" s="680"/>
      <c r="DU28" s="680"/>
      <c r="DV28" s="681"/>
      <c r="DW28" s="684">
        <v>23.7</v>
      </c>
      <c r="DX28" s="713"/>
      <c r="DY28" s="713"/>
      <c r="DZ28" s="713"/>
      <c r="EA28" s="713"/>
      <c r="EB28" s="713"/>
      <c r="EC28" s="714"/>
    </row>
    <row r="29" spans="2:133" ht="11.25" customHeight="1" x14ac:dyDescent="0.15">
      <c r="B29" s="676" t="s">
        <v>302</v>
      </c>
      <c r="C29" s="677"/>
      <c r="D29" s="677"/>
      <c r="E29" s="677"/>
      <c r="F29" s="677"/>
      <c r="G29" s="677"/>
      <c r="H29" s="677"/>
      <c r="I29" s="677"/>
      <c r="J29" s="677"/>
      <c r="K29" s="677"/>
      <c r="L29" s="677"/>
      <c r="M29" s="677"/>
      <c r="N29" s="677"/>
      <c r="O29" s="677"/>
      <c r="P29" s="677"/>
      <c r="Q29" s="678"/>
      <c r="R29" s="679">
        <v>1152583</v>
      </c>
      <c r="S29" s="680"/>
      <c r="T29" s="680"/>
      <c r="U29" s="680"/>
      <c r="V29" s="680"/>
      <c r="W29" s="680"/>
      <c r="X29" s="680"/>
      <c r="Y29" s="681"/>
      <c r="Z29" s="682">
        <v>6</v>
      </c>
      <c r="AA29" s="682"/>
      <c r="AB29" s="682"/>
      <c r="AC29" s="682"/>
      <c r="AD29" s="683" t="s">
        <v>227</v>
      </c>
      <c r="AE29" s="683"/>
      <c r="AF29" s="683"/>
      <c r="AG29" s="683"/>
      <c r="AH29" s="683"/>
      <c r="AI29" s="683"/>
      <c r="AJ29" s="683"/>
      <c r="AK29" s="683"/>
      <c r="AL29" s="684" t="s">
        <v>183</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306</v>
      </c>
      <c r="CG29" s="695"/>
      <c r="CH29" s="695"/>
      <c r="CI29" s="695"/>
      <c r="CJ29" s="695"/>
      <c r="CK29" s="695"/>
      <c r="CL29" s="695"/>
      <c r="CM29" s="695"/>
      <c r="CN29" s="695"/>
      <c r="CO29" s="695"/>
      <c r="CP29" s="695"/>
      <c r="CQ29" s="696"/>
      <c r="CR29" s="679">
        <v>2525870</v>
      </c>
      <c r="CS29" s="715"/>
      <c r="CT29" s="715"/>
      <c r="CU29" s="715"/>
      <c r="CV29" s="715"/>
      <c r="CW29" s="715"/>
      <c r="CX29" s="715"/>
      <c r="CY29" s="716"/>
      <c r="CZ29" s="684">
        <v>14</v>
      </c>
      <c r="DA29" s="713"/>
      <c r="DB29" s="713"/>
      <c r="DC29" s="717"/>
      <c r="DD29" s="688">
        <v>2507538</v>
      </c>
      <c r="DE29" s="715"/>
      <c r="DF29" s="715"/>
      <c r="DG29" s="715"/>
      <c r="DH29" s="715"/>
      <c r="DI29" s="715"/>
      <c r="DJ29" s="715"/>
      <c r="DK29" s="716"/>
      <c r="DL29" s="688">
        <v>2502938</v>
      </c>
      <c r="DM29" s="715"/>
      <c r="DN29" s="715"/>
      <c r="DO29" s="715"/>
      <c r="DP29" s="715"/>
      <c r="DQ29" s="715"/>
      <c r="DR29" s="715"/>
      <c r="DS29" s="715"/>
      <c r="DT29" s="715"/>
      <c r="DU29" s="715"/>
      <c r="DV29" s="716"/>
      <c r="DW29" s="684">
        <v>23.7</v>
      </c>
      <c r="DX29" s="713"/>
      <c r="DY29" s="713"/>
      <c r="DZ29" s="713"/>
      <c r="EA29" s="713"/>
      <c r="EB29" s="713"/>
      <c r="EC29" s="714"/>
    </row>
    <row r="30" spans="2:133" ht="11.25" customHeight="1" x14ac:dyDescent="0.15">
      <c r="B30" s="676" t="s">
        <v>307</v>
      </c>
      <c r="C30" s="677"/>
      <c r="D30" s="677"/>
      <c r="E30" s="677"/>
      <c r="F30" s="677"/>
      <c r="G30" s="677"/>
      <c r="H30" s="677"/>
      <c r="I30" s="677"/>
      <c r="J30" s="677"/>
      <c r="K30" s="677"/>
      <c r="L30" s="677"/>
      <c r="M30" s="677"/>
      <c r="N30" s="677"/>
      <c r="O30" s="677"/>
      <c r="P30" s="677"/>
      <c r="Q30" s="678"/>
      <c r="R30" s="679">
        <v>109829</v>
      </c>
      <c r="S30" s="680"/>
      <c r="T30" s="680"/>
      <c r="U30" s="680"/>
      <c r="V30" s="680"/>
      <c r="W30" s="680"/>
      <c r="X30" s="680"/>
      <c r="Y30" s="681"/>
      <c r="Z30" s="682">
        <v>0.6</v>
      </c>
      <c r="AA30" s="682"/>
      <c r="AB30" s="682"/>
      <c r="AC30" s="682"/>
      <c r="AD30" s="683" t="s">
        <v>227</v>
      </c>
      <c r="AE30" s="683"/>
      <c r="AF30" s="683"/>
      <c r="AG30" s="683"/>
      <c r="AH30" s="683"/>
      <c r="AI30" s="683"/>
      <c r="AJ30" s="683"/>
      <c r="AK30" s="683"/>
      <c r="AL30" s="684" t="s">
        <v>183</v>
      </c>
      <c r="AM30" s="685"/>
      <c r="AN30" s="685"/>
      <c r="AO30" s="686"/>
      <c r="AP30" s="727" t="s">
        <v>308</v>
      </c>
      <c r="AQ30" s="728"/>
      <c r="AR30" s="728"/>
      <c r="AS30" s="728"/>
      <c r="AT30" s="733" t="s">
        <v>309</v>
      </c>
      <c r="AU30" s="230"/>
      <c r="AV30" s="230"/>
      <c r="AW30" s="230"/>
      <c r="AX30" s="665" t="s">
        <v>186</v>
      </c>
      <c r="AY30" s="666"/>
      <c r="AZ30" s="666"/>
      <c r="BA30" s="666"/>
      <c r="BB30" s="666"/>
      <c r="BC30" s="666"/>
      <c r="BD30" s="666"/>
      <c r="BE30" s="666"/>
      <c r="BF30" s="667"/>
      <c r="BG30" s="739">
        <v>98.8</v>
      </c>
      <c r="BH30" s="740"/>
      <c r="BI30" s="740"/>
      <c r="BJ30" s="740"/>
      <c r="BK30" s="740"/>
      <c r="BL30" s="740"/>
      <c r="BM30" s="674">
        <v>92</v>
      </c>
      <c r="BN30" s="740"/>
      <c r="BO30" s="740"/>
      <c r="BP30" s="740"/>
      <c r="BQ30" s="741"/>
      <c r="BR30" s="739">
        <v>98.6</v>
      </c>
      <c r="BS30" s="740"/>
      <c r="BT30" s="740"/>
      <c r="BU30" s="740"/>
      <c r="BV30" s="740"/>
      <c r="BW30" s="740"/>
      <c r="BX30" s="674">
        <v>90.7</v>
      </c>
      <c r="BY30" s="740"/>
      <c r="BZ30" s="740"/>
      <c r="CA30" s="740"/>
      <c r="CB30" s="741"/>
      <c r="CD30" s="744"/>
      <c r="CE30" s="745"/>
      <c r="CF30" s="694" t="s">
        <v>310</v>
      </c>
      <c r="CG30" s="695"/>
      <c r="CH30" s="695"/>
      <c r="CI30" s="695"/>
      <c r="CJ30" s="695"/>
      <c r="CK30" s="695"/>
      <c r="CL30" s="695"/>
      <c r="CM30" s="695"/>
      <c r="CN30" s="695"/>
      <c r="CO30" s="695"/>
      <c r="CP30" s="695"/>
      <c r="CQ30" s="696"/>
      <c r="CR30" s="679">
        <v>2423537</v>
      </c>
      <c r="CS30" s="680"/>
      <c r="CT30" s="680"/>
      <c r="CU30" s="680"/>
      <c r="CV30" s="680"/>
      <c r="CW30" s="680"/>
      <c r="CX30" s="680"/>
      <c r="CY30" s="681"/>
      <c r="CZ30" s="684">
        <v>13.4</v>
      </c>
      <c r="DA30" s="713"/>
      <c r="DB30" s="713"/>
      <c r="DC30" s="717"/>
      <c r="DD30" s="688">
        <v>2405205</v>
      </c>
      <c r="DE30" s="680"/>
      <c r="DF30" s="680"/>
      <c r="DG30" s="680"/>
      <c r="DH30" s="680"/>
      <c r="DI30" s="680"/>
      <c r="DJ30" s="680"/>
      <c r="DK30" s="681"/>
      <c r="DL30" s="688">
        <v>2400605</v>
      </c>
      <c r="DM30" s="680"/>
      <c r="DN30" s="680"/>
      <c r="DO30" s="680"/>
      <c r="DP30" s="680"/>
      <c r="DQ30" s="680"/>
      <c r="DR30" s="680"/>
      <c r="DS30" s="680"/>
      <c r="DT30" s="680"/>
      <c r="DU30" s="680"/>
      <c r="DV30" s="681"/>
      <c r="DW30" s="684">
        <v>22.8</v>
      </c>
      <c r="DX30" s="713"/>
      <c r="DY30" s="713"/>
      <c r="DZ30" s="713"/>
      <c r="EA30" s="713"/>
      <c r="EB30" s="713"/>
      <c r="EC30" s="714"/>
    </row>
    <row r="31" spans="2:133" ht="11.25" customHeight="1" x14ac:dyDescent="0.15">
      <c r="B31" s="676" t="s">
        <v>311</v>
      </c>
      <c r="C31" s="677"/>
      <c r="D31" s="677"/>
      <c r="E31" s="677"/>
      <c r="F31" s="677"/>
      <c r="G31" s="677"/>
      <c r="H31" s="677"/>
      <c r="I31" s="677"/>
      <c r="J31" s="677"/>
      <c r="K31" s="677"/>
      <c r="L31" s="677"/>
      <c r="M31" s="677"/>
      <c r="N31" s="677"/>
      <c r="O31" s="677"/>
      <c r="P31" s="677"/>
      <c r="Q31" s="678"/>
      <c r="R31" s="679">
        <v>526811</v>
      </c>
      <c r="S31" s="680"/>
      <c r="T31" s="680"/>
      <c r="U31" s="680"/>
      <c r="V31" s="680"/>
      <c r="W31" s="680"/>
      <c r="X31" s="680"/>
      <c r="Y31" s="681"/>
      <c r="Z31" s="682">
        <v>2.7</v>
      </c>
      <c r="AA31" s="682"/>
      <c r="AB31" s="682"/>
      <c r="AC31" s="682"/>
      <c r="AD31" s="683" t="s">
        <v>227</v>
      </c>
      <c r="AE31" s="683"/>
      <c r="AF31" s="683"/>
      <c r="AG31" s="683"/>
      <c r="AH31" s="683"/>
      <c r="AI31" s="683"/>
      <c r="AJ31" s="683"/>
      <c r="AK31" s="683"/>
      <c r="AL31" s="684" t="s">
        <v>127</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99.1</v>
      </c>
      <c r="BH31" s="715"/>
      <c r="BI31" s="715"/>
      <c r="BJ31" s="715"/>
      <c r="BK31" s="715"/>
      <c r="BL31" s="715"/>
      <c r="BM31" s="685">
        <v>95.7</v>
      </c>
      <c r="BN31" s="737"/>
      <c r="BO31" s="737"/>
      <c r="BP31" s="737"/>
      <c r="BQ31" s="738"/>
      <c r="BR31" s="736">
        <v>98.7</v>
      </c>
      <c r="BS31" s="715"/>
      <c r="BT31" s="715"/>
      <c r="BU31" s="715"/>
      <c r="BV31" s="715"/>
      <c r="BW31" s="715"/>
      <c r="BX31" s="685">
        <v>94.9</v>
      </c>
      <c r="BY31" s="737"/>
      <c r="BZ31" s="737"/>
      <c r="CA31" s="737"/>
      <c r="CB31" s="738"/>
      <c r="CD31" s="744"/>
      <c r="CE31" s="745"/>
      <c r="CF31" s="694" t="s">
        <v>314</v>
      </c>
      <c r="CG31" s="695"/>
      <c r="CH31" s="695"/>
      <c r="CI31" s="695"/>
      <c r="CJ31" s="695"/>
      <c r="CK31" s="695"/>
      <c r="CL31" s="695"/>
      <c r="CM31" s="695"/>
      <c r="CN31" s="695"/>
      <c r="CO31" s="695"/>
      <c r="CP31" s="695"/>
      <c r="CQ31" s="696"/>
      <c r="CR31" s="679">
        <v>102333</v>
      </c>
      <c r="CS31" s="715"/>
      <c r="CT31" s="715"/>
      <c r="CU31" s="715"/>
      <c r="CV31" s="715"/>
      <c r="CW31" s="715"/>
      <c r="CX31" s="715"/>
      <c r="CY31" s="716"/>
      <c r="CZ31" s="684">
        <v>0.6</v>
      </c>
      <c r="DA31" s="713"/>
      <c r="DB31" s="713"/>
      <c r="DC31" s="717"/>
      <c r="DD31" s="688">
        <v>102333</v>
      </c>
      <c r="DE31" s="715"/>
      <c r="DF31" s="715"/>
      <c r="DG31" s="715"/>
      <c r="DH31" s="715"/>
      <c r="DI31" s="715"/>
      <c r="DJ31" s="715"/>
      <c r="DK31" s="716"/>
      <c r="DL31" s="688">
        <v>102333</v>
      </c>
      <c r="DM31" s="715"/>
      <c r="DN31" s="715"/>
      <c r="DO31" s="715"/>
      <c r="DP31" s="715"/>
      <c r="DQ31" s="715"/>
      <c r="DR31" s="715"/>
      <c r="DS31" s="715"/>
      <c r="DT31" s="715"/>
      <c r="DU31" s="715"/>
      <c r="DV31" s="716"/>
      <c r="DW31" s="684">
        <v>1</v>
      </c>
      <c r="DX31" s="713"/>
      <c r="DY31" s="713"/>
      <c r="DZ31" s="713"/>
      <c r="EA31" s="713"/>
      <c r="EB31" s="713"/>
      <c r="EC31" s="714"/>
    </row>
    <row r="32" spans="2:133" ht="11.25" customHeight="1" x14ac:dyDescent="0.15">
      <c r="B32" s="676" t="s">
        <v>315</v>
      </c>
      <c r="C32" s="677"/>
      <c r="D32" s="677"/>
      <c r="E32" s="677"/>
      <c r="F32" s="677"/>
      <c r="G32" s="677"/>
      <c r="H32" s="677"/>
      <c r="I32" s="677"/>
      <c r="J32" s="677"/>
      <c r="K32" s="677"/>
      <c r="L32" s="677"/>
      <c r="M32" s="677"/>
      <c r="N32" s="677"/>
      <c r="O32" s="677"/>
      <c r="P32" s="677"/>
      <c r="Q32" s="678"/>
      <c r="R32" s="679">
        <v>726345</v>
      </c>
      <c r="S32" s="680"/>
      <c r="T32" s="680"/>
      <c r="U32" s="680"/>
      <c r="V32" s="680"/>
      <c r="W32" s="680"/>
      <c r="X32" s="680"/>
      <c r="Y32" s="681"/>
      <c r="Z32" s="682">
        <v>3.8</v>
      </c>
      <c r="AA32" s="682"/>
      <c r="AB32" s="682"/>
      <c r="AC32" s="682"/>
      <c r="AD32" s="683" t="s">
        <v>183</v>
      </c>
      <c r="AE32" s="683"/>
      <c r="AF32" s="683"/>
      <c r="AG32" s="683"/>
      <c r="AH32" s="683"/>
      <c r="AI32" s="683"/>
      <c r="AJ32" s="683"/>
      <c r="AK32" s="683"/>
      <c r="AL32" s="684" t="s">
        <v>227</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98.3</v>
      </c>
      <c r="BH32" s="749"/>
      <c r="BI32" s="749"/>
      <c r="BJ32" s="749"/>
      <c r="BK32" s="749"/>
      <c r="BL32" s="749"/>
      <c r="BM32" s="750">
        <v>87.6</v>
      </c>
      <c r="BN32" s="749"/>
      <c r="BO32" s="749"/>
      <c r="BP32" s="749"/>
      <c r="BQ32" s="751"/>
      <c r="BR32" s="748">
        <v>98.2</v>
      </c>
      <c r="BS32" s="749"/>
      <c r="BT32" s="749"/>
      <c r="BU32" s="749"/>
      <c r="BV32" s="749"/>
      <c r="BW32" s="749"/>
      <c r="BX32" s="750">
        <v>85.8</v>
      </c>
      <c r="BY32" s="749"/>
      <c r="BZ32" s="749"/>
      <c r="CA32" s="749"/>
      <c r="CB32" s="751"/>
      <c r="CD32" s="746"/>
      <c r="CE32" s="747"/>
      <c r="CF32" s="694" t="s">
        <v>317</v>
      </c>
      <c r="CG32" s="695"/>
      <c r="CH32" s="695"/>
      <c r="CI32" s="695"/>
      <c r="CJ32" s="695"/>
      <c r="CK32" s="695"/>
      <c r="CL32" s="695"/>
      <c r="CM32" s="695"/>
      <c r="CN32" s="695"/>
      <c r="CO32" s="695"/>
      <c r="CP32" s="695"/>
      <c r="CQ32" s="696"/>
      <c r="CR32" s="679">
        <v>92</v>
      </c>
      <c r="CS32" s="680"/>
      <c r="CT32" s="680"/>
      <c r="CU32" s="680"/>
      <c r="CV32" s="680"/>
      <c r="CW32" s="680"/>
      <c r="CX32" s="680"/>
      <c r="CY32" s="681"/>
      <c r="CZ32" s="684">
        <v>0</v>
      </c>
      <c r="DA32" s="713"/>
      <c r="DB32" s="713"/>
      <c r="DC32" s="717"/>
      <c r="DD32" s="688">
        <v>92</v>
      </c>
      <c r="DE32" s="680"/>
      <c r="DF32" s="680"/>
      <c r="DG32" s="680"/>
      <c r="DH32" s="680"/>
      <c r="DI32" s="680"/>
      <c r="DJ32" s="680"/>
      <c r="DK32" s="681"/>
      <c r="DL32" s="688">
        <v>92</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318</v>
      </c>
      <c r="C33" s="677"/>
      <c r="D33" s="677"/>
      <c r="E33" s="677"/>
      <c r="F33" s="677"/>
      <c r="G33" s="677"/>
      <c r="H33" s="677"/>
      <c r="I33" s="677"/>
      <c r="J33" s="677"/>
      <c r="K33" s="677"/>
      <c r="L33" s="677"/>
      <c r="M33" s="677"/>
      <c r="N33" s="677"/>
      <c r="O33" s="677"/>
      <c r="P33" s="677"/>
      <c r="Q33" s="678"/>
      <c r="R33" s="679">
        <v>769004</v>
      </c>
      <c r="S33" s="680"/>
      <c r="T33" s="680"/>
      <c r="U33" s="680"/>
      <c r="V33" s="680"/>
      <c r="W33" s="680"/>
      <c r="X33" s="680"/>
      <c r="Y33" s="681"/>
      <c r="Z33" s="682">
        <v>4</v>
      </c>
      <c r="AA33" s="682"/>
      <c r="AB33" s="682"/>
      <c r="AC33" s="682"/>
      <c r="AD33" s="683" t="s">
        <v>227</v>
      </c>
      <c r="AE33" s="683"/>
      <c r="AF33" s="683"/>
      <c r="AG33" s="683"/>
      <c r="AH33" s="683"/>
      <c r="AI33" s="683"/>
      <c r="AJ33" s="683"/>
      <c r="AK33" s="683"/>
      <c r="AL33" s="684" t="s">
        <v>227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7092782</v>
      </c>
      <c r="CS33" s="715"/>
      <c r="CT33" s="715"/>
      <c r="CU33" s="715"/>
      <c r="CV33" s="715"/>
      <c r="CW33" s="715"/>
      <c r="CX33" s="715"/>
      <c r="CY33" s="716"/>
      <c r="CZ33" s="684">
        <v>39.299999999999997</v>
      </c>
      <c r="DA33" s="713"/>
      <c r="DB33" s="713"/>
      <c r="DC33" s="717"/>
      <c r="DD33" s="688">
        <v>5298538</v>
      </c>
      <c r="DE33" s="715"/>
      <c r="DF33" s="715"/>
      <c r="DG33" s="715"/>
      <c r="DH33" s="715"/>
      <c r="DI33" s="715"/>
      <c r="DJ33" s="715"/>
      <c r="DK33" s="716"/>
      <c r="DL33" s="688">
        <v>4320462</v>
      </c>
      <c r="DM33" s="715"/>
      <c r="DN33" s="715"/>
      <c r="DO33" s="715"/>
      <c r="DP33" s="715"/>
      <c r="DQ33" s="715"/>
      <c r="DR33" s="715"/>
      <c r="DS33" s="715"/>
      <c r="DT33" s="715"/>
      <c r="DU33" s="715"/>
      <c r="DV33" s="716"/>
      <c r="DW33" s="684">
        <v>40.9</v>
      </c>
      <c r="DX33" s="713"/>
      <c r="DY33" s="713"/>
      <c r="DZ33" s="713"/>
      <c r="EA33" s="713"/>
      <c r="EB33" s="713"/>
      <c r="EC33" s="714"/>
    </row>
    <row r="34" spans="2:133" ht="11.25" customHeight="1" x14ac:dyDescent="0.15">
      <c r="B34" s="676" t="s">
        <v>320</v>
      </c>
      <c r="C34" s="677"/>
      <c r="D34" s="677"/>
      <c r="E34" s="677"/>
      <c r="F34" s="677"/>
      <c r="G34" s="677"/>
      <c r="H34" s="677"/>
      <c r="I34" s="677"/>
      <c r="J34" s="677"/>
      <c r="K34" s="677"/>
      <c r="L34" s="677"/>
      <c r="M34" s="677"/>
      <c r="N34" s="677"/>
      <c r="O34" s="677"/>
      <c r="P34" s="677"/>
      <c r="Q34" s="678"/>
      <c r="R34" s="679">
        <v>377117</v>
      </c>
      <c r="S34" s="680"/>
      <c r="T34" s="680"/>
      <c r="U34" s="680"/>
      <c r="V34" s="680"/>
      <c r="W34" s="680"/>
      <c r="X34" s="680"/>
      <c r="Y34" s="681"/>
      <c r="Z34" s="682">
        <v>2</v>
      </c>
      <c r="AA34" s="682"/>
      <c r="AB34" s="682"/>
      <c r="AC34" s="682"/>
      <c r="AD34" s="683">
        <v>199</v>
      </c>
      <c r="AE34" s="683"/>
      <c r="AF34" s="683"/>
      <c r="AG34" s="683"/>
      <c r="AH34" s="683"/>
      <c r="AI34" s="683"/>
      <c r="AJ34" s="683"/>
      <c r="AK34" s="683"/>
      <c r="AL34" s="684">
        <v>0</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1737791</v>
      </c>
      <c r="CS34" s="680"/>
      <c r="CT34" s="680"/>
      <c r="CU34" s="680"/>
      <c r="CV34" s="680"/>
      <c r="CW34" s="680"/>
      <c r="CX34" s="680"/>
      <c r="CY34" s="681"/>
      <c r="CZ34" s="684">
        <v>9.6</v>
      </c>
      <c r="DA34" s="713"/>
      <c r="DB34" s="713"/>
      <c r="DC34" s="717"/>
      <c r="DD34" s="688">
        <v>1304001</v>
      </c>
      <c r="DE34" s="680"/>
      <c r="DF34" s="680"/>
      <c r="DG34" s="680"/>
      <c r="DH34" s="680"/>
      <c r="DI34" s="680"/>
      <c r="DJ34" s="680"/>
      <c r="DK34" s="681"/>
      <c r="DL34" s="688">
        <v>1150022</v>
      </c>
      <c r="DM34" s="680"/>
      <c r="DN34" s="680"/>
      <c r="DO34" s="680"/>
      <c r="DP34" s="680"/>
      <c r="DQ34" s="680"/>
      <c r="DR34" s="680"/>
      <c r="DS34" s="680"/>
      <c r="DT34" s="680"/>
      <c r="DU34" s="680"/>
      <c r="DV34" s="681"/>
      <c r="DW34" s="684">
        <v>10.9</v>
      </c>
      <c r="DX34" s="713"/>
      <c r="DY34" s="713"/>
      <c r="DZ34" s="713"/>
      <c r="EA34" s="713"/>
      <c r="EB34" s="713"/>
      <c r="EC34" s="714"/>
    </row>
    <row r="35" spans="2:133" ht="11.25" customHeight="1" x14ac:dyDescent="0.15">
      <c r="B35" s="676" t="s">
        <v>324</v>
      </c>
      <c r="C35" s="677"/>
      <c r="D35" s="677"/>
      <c r="E35" s="677"/>
      <c r="F35" s="677"/>
      <c r="G35" s="677"/>
      <c r="H35" s="677"/>
      <c r="I35" s="677"/>
      <c r="J35" s="677"/>
      <c r="K35" s="677"/>
      <c r="L35" s="677"/>
      <c r="M35" s="677"/>
      <c r="N35" s="677"/>
      <c r="O35" s="677"/>
      <c r="P35" s="677"/>
      <c r="Q35" s="678"/>
      <c r="R35" s="679">
        <v>2449056</v>
      </c>
      <c r="S35" s="680"/>
      <c r="T35" s="680"/>
      <c r="U35" s="680"/>
      <c r="V35" s="680"/>
      <c r="W35" s="680"/>
      <c r="X35" s="680"/>
      <c r="Y35" s="681"/>
      <c r="Z35" s="682">
        <v>12.7</v>
      </c>
      <c r="AA35" s="682"/>
      <c r="AB35" s="682"/>
      <c r="AC35" s="682"/>
      <c r="AD35" s="683" t="s">
        <v>227</v>
      </c>
      <c r="AE35" s="683"/>
      <c r="AF35" s="683"/>
      <c r="AG35" s="683"/>
      <c r="AH35" s="683"/>
      <c r="AI35" s="683"/>
      <c r="AJ35" s="683"/>
      <c r="AK35" s="683"/>
      <c r="AL35" s="684" t="s">
        <v>227</v>
      </c>
      <c r="AM35" s="685"/>
      <c r="AN35" s="685"/>
      <c r="AO35" s="686"/>
      <c r="AP35" s="234"/>
      <c r="AQ35" s="752" t="s">
        <v>325</v>
      </c>
      <c r="AR35" s="753"/>
      <c r="AS35" s="753"/>
      <c r="AT35" s="753"/>
      <c r="AU35" s="753"/>
      <c r="AV35" s="753"/>
      <c r="AW35" s="753"/>
      <c r="AX35" s="753"/>
      <c r="AY35" s="754"/>
      <c r="AZ35" s="668">
        <v>2373941</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659662</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94996</v>
      </c>
      <c r="CS35" s="715"/>
      <c r="CT35" s="715"/>
      <c r="CU35" s="715"/>
      <c r="CV35" s="715"/>
      <c r="CW35" s="715"/>
      <c r="CX35" s="715"/>
      <c r="CY35" s="716"/>
      <c r="CZ35" s="684">
        <v>0.5</v>
      </c>
      <c r="DA35" s="713"/>
      <c r="DB35" s="713"/>
      <c r="DC35" s="717"/>
      <c r="DD35" s="688">
        <v>80488</v>
      </c>
      <c r="DE35" s="715"/>
      <c r="DF35" s="715"/>
      <c r="DG35" s="715"/>
      <c r="DH35" s="715"/>
      <c r="DI35" s="715"/>
      <c r="DJ35" s="715"/>
      <c r="DK35" s="716"/>
      <c r="DL35" s="688">
        <v>30806</v>
      </c>
      <c r="DM35" s="715"/>
      <c r="DN35" s="715"/>
      <c r="DO35" s="715"/>
      <c r="DP35" s="715"/>
      <c r="DQ35" s="715"/>
      <c r="DR35" s="715"/>
      <c r="DS35" s="715"/>
      <c r="DT35" s="715"/>
      <c r="DU35" s="715"/>
      <c r="DV35" s="716"/>
      <c r="DW35" s="684">
        <v>0.3</v>
      </c>
      <c r="DX35" s="713"/>
      <c r="DY35" s="713"/>
      <c r="DZ35" s="713"/>
      <c r="EA35" s="713"/>
      <c r="EB35" s="713"/>
      <c r="EC35" s="714"/>
    </row>
    <row r="36" spans="2:133" ht="11.25" customHeight="1" x14ac:dyDescent="0.15">
      <c r="B36" s="676" t="s">
        <v>328</v>
      </c>
      <c r="C36" s="677"/>
      <c r="D36" s="677"/>
      <c r="E36" s="677"/>
      <c r="F36" s="677"/>
      <c r="G36" s="677"/>
      <c r="H36" s="677"/>
      <c r="I36" s="677"/>
      <c r="J36" s="677"/>
      <c r="K36" s="677"/>
      <c r="L36" s="677"/>
      <c r="M36" s="677"/>
      <c r="N36" s="677"/>
      <c r="O36" s="677"/>
      <c r="P36" s="677"/>
      <c r="Q36" s="678"/>
      <c r="R36" s="679" t="s">
        <v>183</v>
      </c>
      <c r="S36" s="680"/>
      <c r="T36" s="680"/>
      <c r="U36" s="680"/>
      <c r="V36" s="680"/>
      <c r="W36" s="680"/>
      <c r="X36" s="680"/>
      <c r="Y36" s="681"/>
      <c r="Z36" s="682" t="s">
        <v>227</v>
      </c>
      <c r="AA36" s="682"/>
      <c r="AB36" s="682"/>
      <c r="AC36" s="682"/>
      <c r="AD36" s="683" t="s">
        <v>227</v>
      </c>
      <c r="AE36" s="683"/>
      <c r="AF36" s="683"/>
      <c r="AG36" s="683"/>
      <c r="AH36" s="683"/>
      <c r="AI36" s="683"/>
      <c r="AJ36" s="683"/>
      <c r="AK36" s="683"/>
      <c r="AL36" s="684" t="s">
        <v>183</v>
      </c>
      <c r="AM36" s="685"/>
      <c r="AN36" s="685"/>
      <c r="AO36" s="686"/>
      <c r="AQ36" s="756" t="s">
        <v>329</v>
      </c>
      <c r="AR36" s="757"/>
      <c r="AS36" s="757"/>
      <c r="AT36" s="757"/>
      <c r="AU36" s="757"/>
      <c r="AV36" s="757"/>
      <c r="AW36" s="757"/>
      <c r="AX36" s="757"/>
      <c r="AY36" s="758"/>
      <c r="AZ36" s="679">
        <v>310000</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578198</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2473241</v>
      </c>
      <c r="CS36" s="680"/>
      <c r="CT36" s="680"/>
      <c r="CU36" s="680"/>
      <c r="CV36" s="680"/>
      <c r="CW36" s="680"/>
      <c r="CX36" s="680"/>
      <c r="CY36" s="681"/>
      <c r="CZ36" s="684">
        <v>13.7</v>
      </c>
      <c r="DA36" s="713"/>
      <c r="DB36" s="713"/>
      <c r="DC36" s="717"/>
      <c r="DD36" s="688">
        <v>2004270</v>
      </c>
      <c r="DE36" s="680"/>
      <c r="DF36" s="680"/>
      <c r="DG36" s="680"/>
      <c r="DH36" s="680"/>
      <c r="DI36" s="680"/>
      <c r="DJ36" s="680"/>
      <c r="DK36" s="681"/>
      <c r="DL36" s="688">
        <v>1825082</v>
      </c>
      <c r="DM36" s="680"/>
      <c r="DN36" s="680"/>
      <c r="DO36" s="680"/>
      <c r="DP36" s="680"/>
      <c r="DQ36" s="680"/>
      <c r="DR36" s="680"/>
      <c r="DS36" s="680"/>
      <c r="DT36" s="680"/>
      <c r="DU36" s="680"/>
      <c r="DV36" s="681"/>
      <c r="DW36" s="684">
        <v>17.3</v>
      </c>
      <c r="DX36" s="713"/>
      <c r="DY36" s="713"/>
      <c r="DZ36" s="713"/>
      <c r="EA36" s="713"/>
      <c r="EB36" s="713"/>
      <c r="EC36" s="714"/>
    </row>
    <row r="37" spans="2:133" ht="11.25" customHeight="1" x14ac:dyDescent="0.15">
      <c r="B37" s="676" t="s">
        <v>332</v>
      </c>
      <c r="C37" s="677"/>
      <c r="D37" s="677"/>
      <c r="E37" s="677"/>
      <c r="F37" s="677"/>
      <c r="G37" s="677"/>
      <c r="H37" s="677"/>
      <c r="I37" s="677"/>
      <c r="J37" s="677"/>
      <c r="K37" s="677"/>
      <c r="L37" s="677"/>
      <c r="M37" s="677"/>
      <c r="N37" s="677"/>
      <c r="O37" s="677"/>
      <c r="P37" s="677"/>
      <c r="Q37" s="678"/>
      <c r="R37" s="679">
        <v>423856</v>
      </c>
      <c r="S37" s="680"/>
      <c r="T37" s="680"/>
      <c r="U37" s="680"/>
      <c r="V37" s="680"/>
      <c r="W37" s="680"/>
      <c r="X37" s="680"/>
      <c r="Y37" s="681"/>
      <c r="Z37" s="682">
        <v>2.2000000000000002</v>
      </c>
      <c r="AA37" s="682"/>
      <c r="AB37" s="682"/>
      <c r="AC37" s="682"/>
      <c r="AD37" s="683" t="s">
        <v>227</v>
      </c>
      <c r="AE37" s="683"/>
      <c r="AF37" s="683"/>
      <c r="AG37" s="683"/>
      <c r="AH37" s="683"/>
      <c r="AI37" s="683"/>
      <c r="AJ37" s="683"/>
      <c r="AK37" s="683"/>
      <c r="AL37" s="684" t="s">
        <v>183</v>
      </c>
      <c r="AM37" s="685"/>
      <c r="AN37" s="685"/>
      <c r="AO37" s="686"/>
      <c r="AQ37" s="756" t="s">
        <v>333</v>
      </c>
      <c r="AR37" s="757"/>
      <c r="AS37" s="757"/>
      <c r="AT37" s="757"/>
      <c r="AU37" s="757"/>
      <c r="AV37" s="757"/>
      <c r="AW37" s="757"/>
      <c r="AX37" s="757"/>
      <c r="AY37" s="758"/>
      <c r="AZ37" s="679">
        <v>187263</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4574</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995804</v>
      </c>
      <c r="CS37" s="715"/>
      <c r="CT37" s="715"/>
      <c r="CU37" s="715"/>
      <c r="CV37" s="715"/>
      <c r="CW37" s="715"/>
      <c r="CX37" s="715"/>
      <c r="CY37" s="716"/>
      <c r="CZ37" s="684">
        <v>5.5</v>
      </c>
      <c r="DA37" s="713"/>
      <c r="DB37" s="713"/>
      <c r="DC37" s="717"/>
      <c r="DD37" s="688">
        <v>933904</v>
      </c>
      <c r="DE37" s="715"/>
      <c r="DF37" s="715"/>
      <c r="DG37" s="715"/>
      <c r="DH37" s="715"/>
      <c r="DI37" s="715"/>
      <c r="DJ37" s="715"/>
      <c r="DK37" s="716"/>
      <c r="DL37" s="688">
        <v>924597</v>
      </c>
      <c r="DM37" s="715"/>
      <c r="DN37" s="715"/>
      <c r="DO37" s="715"/>
      <c r="DP37" s="715"/>
      <c r="DQ37" s="715"/>
      <c r="DR37" s="715"/>
      <c r="DS37" s="715"/>
      <c r="DT37" s="715"/>
      <c r="DU37" s="715"/>
      <c r="DV37" s="716"/>
      <c r="DW37" s="684">
        <v>8.8000000000000007</v>
      </c>
      <c r="DX37" s="713"/>
      <c r="DY37" s="713"/>
      <c r="DZ37" s="713"/>
      <c r="EA37" s="713"/>
      <c r="EB37" s="713"/>
      <c r="EC37" s="714"/>
    </row>
    <row r="38" spans="2:133" ht="11.25" customHeight="1" x14ac:dyDescent="0.15">
      <c r="B38" s="724" t="s">
        <v>336</v>
      </c>
      <c r="C38" s="725"/>
      <c r="D38" s="725"/>
      <c r="E38" s="725"/>
      <c r="F38" s="725"/>
      <c r="G38" s="725"/>
      <c r="H38" s="725"/>
      <c r="I38" s="725"/>
      <c r="J38" s="725"/>
      <c r="K38" s="725"/>
      <c r="L38" s="725"/>
      <c r="M38" s="725"/>
      <c r="N38" s="725"/>
      <c r="O38" s="725"/>
      <c r="P38" s="725"/>
      <c r="Q38" s="726"/>
      <c r="R38" s="759">
        <v>19263014</v>
      </c>
      <c r="S38" s="760"/>
      <c r="T38" s="760"/>
      <c r="U38" s="760"/>
      <c r="V38" s="760"/>
      <c r="W38" s="760"/>
      <c r="X38" s="760"/>
      <c r="Y38" s="761"/>
      <c r="Z38" s="762">
        <v>100</v>
      </c>
      <c r="AA38" s="762"/>
      <c r="AB38" s="762"/>
      <c r="AC38" s="762"/>
      <c r="AD38" s="763">
        <v>10127556</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v>159617</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7625</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1717061</v>
      </c>
      <c r="CS38" s="680"/>
      <c r="CT38" s="680"/>
      <c r="CU38" s="680"/>
      <c r="CV38" s="680"/>
      <c r="CW38" s="680"/>
      <c r="CX38" s="680"/>
      <c r="CY38" s="681"/>
      <c r="CZ38" s="684">
        <v>9.5</v>
      </c>
      <c r="DA38" s="713"/>
      <c r="DB38" s="713"/>
      <c r="DC38" s="717"/>
      <c r="DD38" s="688">
        <v>1402201</v>
      </c>
      <c r="DE38" s="680"/>
      <c r="DF38" s="680"/>
      <c r="DG38" s="680"/>
      <c r="DH38" s="680"/>
      <c r="DI38" s="680"/>
      <c r="DJ38" s="680"/>
      <c r="DK38" s="681"/>
      <c r="DL38" s="688">
        <v>1314552</v>
      </c>
      <c r="DM38" s="680"/>
      <c r="DN38" s="680"/>
      <c r="DO38" s="680"/>
      <c r="DP38" s="680"/>
      <c r="DQ38" s="680"/>
      <c r="DR38" s="680"/>
      <c r="DS38" s="680"/>
      <c r="DT38" s="680"/>
      <c r="DU38" s="680"/>
      <c r="DV38" s="681"/>
      <c r="DW38" s="684">
        <v>12.5</v>
      </c>
      <c r="DX38" s="713"/>
      <c r="DY38" s="713"/>
      <c r="DZ38" s="713"/>
      <c r="EA38" s="713"/>
      <c r="EB38" s="713"/>
      <c r="EC38" s="714"/>
    </row>
    <row r="39" spans="2:133" ht="11.25" customHeight="1" x14ac:dyDescent="0.15">
      <c r="AQ39" s="756" t="s">
        <v>340</v>
      </c>
      <c r="AR39" s="757"/>
      <c r="AS39" s="757"/>
      <c r="AT39" s="757"/>
      <c r="AU39" s="757"/>
      <c r="AV39" s="757"/>
      <c r="AW39" s="757"/>
      <c r="AX39" s="757"/>
      <c r="AY39" s="758"/>
      <c r="AZ39" s="679">
        <v>2026</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93</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904870</v>
      </c>
      <c r="CS39" s="715"/>
      <c r="CT39" s="715"/>
      <c r="CU39" s="715"/>
      <c r="CV39" s="715"/>
      <c r="CW39" s="715"/>
      <c r="CX39" s="715"/>
      <c r="CY39" s="716"/>
      <c r="CZ39" s="684">
        <v>5</v>
      </c>
      <c r="DA39" s="713"/>
      <c r="DB39" s="713"/>
      <c r="DC39" s="717"/>
      <c r="DD39" s="688">
        <v>353895</v>
      </c>
      <c r="DE39" s="715"/>
      <c r="DF39" s="715"/>
      <c r="DG39" s="715"/>
      <c r="DH39" s="715"/>
      <c r="DI39" s="715"/>
      <c r="DJ39" s="715"/>
      <c r="DK39" s="716"/>
      <c r="DL39" s="688" t="s">
        <v>183</v>
      </c>
      <c r="DM39" s="715"/>
      <c r="DN39" s="715"/>
      <c r="DO39" s="715"/>
      <c r="DP39" s="715"/>
      <c r="DQ39" s="715"/>
      <c r="DR39" s="715"/>
      <c r="DS39" s="715"/>
      <c r="DT39" s="715"/>
      <c r="DU39" s="715"/>
      <c r="DV39" s="716"/>
      <c r="DW39" s="684" t="s">
        <v>227</v>
      </c>
      <c r="DX39" s="713"/>
      <c r="DY39" s="713"/>
      <c r="DZ39" s="713"/>
      <c r="EA39" s="713"/>
      <c r="EB39" s="713"/>
      <c r="EC39" s="714"/>
    </row>
    <row r="40" spans="2:133" ht="11.25" customHeight="1" x14ac:dyDescent="0.15">
      <c r="AQ40" s="756" t="s">
        <v>344</v>
      </c>
      <c r="AR40" s="757"/>
      <c r="AS40" s="757"/>
      <c r="AT40" s="757"/>
      <c r="AU40" s="757"/>
      <c r="AV40" s="757"/>
      <c r="AW40" s="757"/>
      <c r="AX40" s="757"/>
      <c r="AY40" s="758"/>
      <c r="AZ40" s="679">
        <v>368849</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127</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164823</v>
      </c>
      <c r="CS40" s="680"/>
      <c r="CT40" s="680"/>
      <c r="CU40" s="680"/>
      <c r="CV40" s="680"/>
      <c r="CW40" s="680"/>
      <c r="CX40" s="680"/>
      <c r="CY40" s="681"/>
      <c r="CZ40" s="684">
        <v>0.9</v>
      </c>
      <c r="DA40" s="713"/>
      <c r="DB40" s="713"/>
      <c r="DC40" s="717"/>
      <c r="DD40" s="688">
        <v>153683</v>
      </c>
      <c r="DE40" s="680"/>
      <c r="DF40" s="680"/>
      <c r="DG40" s="680"/>
      <c r="DH40" s="680"/>
      <c r="DI40" s="680"/>
      <c r="DJ40" s="680"/>
      <c r="DK40" s="681"/>
      <c r="DL40" s="688" t="s">
        <v>227</v>
      </c>
      <c r="DM40" s="680"/>
      <c r="DN40" s="680"/>
      <c r="DO40" s="680"/>
      <c r="DP40" s="680"/>
      <c r="DQ40" s="680"/>
      <c r="DR40" s="680"/>
      <c r="DS40" s="680"/>
      <c r="DT40" s="680"/>
      <c r="DU40" s="680"/>
      <c r="DV40" s="681"/>
      <c r="DW40" s="684" t="s">
        <v>227</v>
      </c>
      <c r="DX40" s="713"/>
      <c r="DY40" s="713"/>
      <c r="DZ40" s="713"/>
      <c r="EA40" s="713"/>
      <c r="EB40" s="713"/>
      <c r="EC40" s="714"/>
    </row>
    <row r="41" spans="2:133" ht="11.25" customHeight="1" x14ac:dyDescent="0.15">
      <c r="AQ41" s="766" t="s">
        <v>347</v>
      </c>
      <c r="AR41" s="767"/>
      <c r="AS41" s="767"/>
      <c r="AT41" s="767"/>
      <c r="AU41" s="767"/>
      <c r="AV41" s="767"/>
      <c r="AW41" s="767"/>
      <c r="AX41" s="767"/>
      <c r="AY41" s="768"/>
      <c r="AZ41" s="759">
        <v>1346186</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416</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227</v>
      </c>
      <c r="CS41" s="715"/>
      <c r="CT41" s="715"/>
      <c r="CU41" s="715"/>
      <c r="CV41" s="715"/>
      <c r="CW41" s="715"/>
      <c r="CX41" s="715"/>
      <c r="CY41" s="716"/>
      <c r="CZ41" s="684" t="s">
        <v>227</v>
      </c>
      <c r="DA41" s="713"/>
      <c r="DB41" s="713"/>
      <c r="DC41" s="717"/>
      <c r="DD41" s="688" t="s">
        <v>183</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2830909</v>
      </c>
      <c r="CS42" s="680"/>
      <c r="CT42" s="680"/>
      <c r="CU42" s="680"/>
      <c r="CV42" s="680"/>
      <c r="CW42" s="680"/>
      <c r="CX42" s="680"/>
      <c r="CY42" s="681"/>
      <c r="CZ42" s="684">
        <v>15.7</v>
      </c>
      <c r="DA42" s="685"/>
      <c r="DB42" s="685"/>
      <c r="DC42" s="780"/>
      <c r="DD42" s="688">
        <v>505917</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85997</v>
      </c>
      <c r="CS43" s="715"/>
      <c r="CT43" s="715"/>
      <c r="CU43" s="715"/>
      <c r="CV43" s="715"/>
      <c r="CW43" s="715"/>
      <c r="CX43" s="715"/>
      <c r="CY43" s="716"/>
      <c r="CZ43" s="684">
        <v>0.5</v>
      </c>
      <c r="DA43" s="713"/>
      <c r="DB43" s="713"/>
      <c r="DC43" s="717"/>
      <c r="DD43" s="688">
        <v>85997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354</v>
      </c>
      <c r="CD44" s="791" t="s">
        <v>305</v>
      </c>
      <c r="CE44" s="792"/>
      <c r="CF44" s="676" t="s">
        <v>355</v>
      </c>
      <c r="CG44" s="677"/>
      <c r="CH44" s="677"/>
      <c r="CI44" s="677"/>
      <c r="CJ44" s="677"/>
      <c r="CK44" s="677"/>
      <c r="CL44" s="677"/>
      <c r="CM44" s="677"/>
      <c r="CN44" s="677"/>
      <c r="CO44" s="677"/>
      <c r="CP44" s="677"/>
      <c r="CQ44" s="678"/>
      <c r="CR44" s="679">
        <v>2652451</v>
      </c>
      <c r="CS44" s="680"/>
      <c r="CT44" s="680"/>
      <c r="CU44" s="680"/>
      <c r="CV44" s="680"/>
      <c r="CW44" s="680"/>
      <c r="CX44" s="680"/>
      <c r="CY44" s="681"/>
      <c r="CZ44" s="684">
        <v>14.7</v>
      </c>
      <c r="DA44" s="685"/>
      <c r="DB44" s="685"/>
      <c r="DC44" s="780"/>
      <c r="DD44" s="688">
        <v>435244</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356</v>
      </c>
      <c r="CG45" s="677"/>
      <c r="CH45" s="677"/>
      <c r="CI45" s="677"/>
      <c r="CJ45" s="677"/>
      <c r="CK45" s="677"/>
      <c r="CL45" s="677"/>
      <c r="CM45" s="677"/>
      <c r="CN45" s="677"/>
      <c r="CO45" s="677"/>
      <c r="CP45" s="677"/>
      <c r="CQ45" s="678"/>
      <c r="CR45" s="679">
        <v>1113038</v>
      </c>
      <c r="CS45" s="715"/>
      <c r="CT45" s="715"/>
      <c r="CU45" s="715"/>
      <c r="CV45" s="715"/>
      <c r="CW45" s="715"/>
      <c r="CX45" s="715"/>
      <c r="CY45" s="716"/>
      <c r="CZ45" s="684">
        <v>6.2</v>
      </c>
      <c r="DA45" s="713"/>
      <c r="DB45" s="713"/>
      <c r="DC45" s="717"/>
      <c r="DD45" s="688">
        <v>279388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357</v>
      </c>
      <c r="CG46" s="677"/>
      <c r="CH46" s="677"/>
      <c r="CI46" s="677"/>
      <c r="CJ46" s="677"/>
      <c r="CK46" s="677"/>
      <c r="CL46" s="677"/>
      <c r="CM46" s="677"/>
      <c r="CN46" s="677"/>
      <c r="CO46" s="677"/>
      <c r="CP46" s="677"/>
      <c r="CQ46" s="678"/>
      <c r="CR46" s="679">
        <v>1473916</v>
      </c>
      <c r="CS46" s="680"/>
      <c r="CT46" s="680"/>
      <c r="CU46" s="680"/>
      <c r="CV46" s="680"/>
      <c r="CW46" s="680"/>
      <c r="CX46" s="680"/>
      <c r="CY46" s="681"/>
      <c r="CZ46" s="684">
        <v>8.1999999999999993</v>
      </c>
      <c r="DA46" s="685"/>
      <c r="DB46" s="685"/>
      <c r="DC46" s="780"/>
      <c r="DD46" s="688">
        <v>150857</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358</v>
      </c>
      <c r="CG47" s="677"/>
      <c r="CH47" s="677"/>
      <c r="CI47" s="677"/>
      <c r="CJ47" s="677"/>
      <c r="CK47" s="677"/>
      <c r="CL47" s="677"/>
      <c r="CM47" s="677"/>
      <c r="CN47" s="677"/>
      <c r="CO47" s="677"/>
      <c r="CP47" s="677"/>
      <c r="CQ47" s="678"/>
      <c r="CR47" s="679">
        <v>178458</v>
      </c>
      <c r="CS47" s="715"/>
      <c r="CT47" s="715"/>
      <c r="CU47" s="715"/>
      <c r="CV47" s="715"/>
      <c r="CW47" s="715"/>
      <c r="CX47" s="715"/>
      <c r="CY47" s="716"/>
      <c r="CZ47" s="684">
        <v>1</v>
      </c>
      <c r="DA47" s="713"/>
      <c r="DB47" s="713"/>
      <c r="DC47" s="717"/>
      <c r="DD47" s="688">
        <v>70673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359</v>
      </c>
      <c r="CG48" s="677"/>
      <c r="CH48" s="677"/>
      <c r="CI48" s="677"/>
      <c r="CJ48" s="677"/>
      <c r="CK48" s="677"/>
      <c r="CL48" s="677"/>
      <c r="CM48" s="677"/>
      <c r="CN48" s="677"/>
      <c r="CO48" s="677"/>
      <c r="CP48" s="677"/>
      <c r="CQ48" s="678"/>
      <c r="CR48" s="679" t="s">
        <v>183</v>
      </c>
      <c r="CS48" s="680"/>
      <c r="CT48" s="680"/>
      <c r="CU48" s="680"/>
      <c r="CV48" s="680"/>
      <c r="CW48" s="680"/>
      <c r="CX48" s="680"/>
      <c r="CY48" s="681"/>
      <c r="CZ48" s="684" t="s">
        <v>183</v>
      </c>
      <c r="DA48" s="685"/>
      <c r="DB48" s="685"/>
      <c r="DC48" s="780"/>
      <c r="DD48" s="688" t="s">
        <v>183</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360</v>
      </c>
      <c r="CE49" s="725"/>
      <c r="CF49" s="725"/>
      <c r="CG49" s="725"/>
      <c r="CH49" s="725"/>
      <c r="CI49" s="725"/>
      <c r="CJ49" s="725"/>
      <c r="CK49" s="725"/>
      <c r="CL49" s="725"/>
      <c r="CM49" s="725"/>
      <c r="CN49" s="725"/>
      <c r="CO49" s="725"/>
      <c r="CP49" s="725"/>
      <c r="CQ49" s="726"/>
      <c r="CR49" s="759">
        <v>18059545</v>
      </c>
      <c r="CS49" s="749"/>
      <c r="CT49" s="749"/>
      <c r="CU49" s="749"/>
      <c r="CV49" s="749"/>
      <c r="CW49" s="749"/>
      <c r="CX49" s="749"/>
      <c r="CY49" s="781"/>
      <c r="CZ49" s="764">
        <v>100</v>
      </c>
      <c r="DA49" s="782"/>
      <c r="DB49" s="782"/>
      <c r="DC49" s="783"/>
      <c r="DD49" s="784">
        <v>11529437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BRmo6al0j8DaIFdPiSdOSjW9/JptUL1ho8myVsEop3lcFcWoz5n6yvNiqNe0Att2iRUxxnT6O6psuiqRDP/xng==" saltValue="Xan0UpRUQPqeHWPi8rioT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M12" sqref="AM12:AT12"/>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578</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382</v>
      </c>
      <c r="C7" s="812"/>
      <c r="D7" s="812"/>
      <c r="E7" s="812"/>
      <c r="F7" s="812"/>
      <c r="G7" s="812"/>
      <c r="H7" s="812"/>
      <c r="I7" s="812"/>
      <c r="J7" s="812"/>
      <c r="K7" s="812"/>
      <c r="L7" s="812"/>
      <c r="M7" s="812"/>
      <c r="N7" s="812"/>
      <c r="O7" s="812"/>
      <c r="P7" s="813"/>
      <c r="Q7" s="814">
        <v>19207</v>
      </c>
      <c r="R7" s="815"/>
      <c r="S7" s="815"/>
      <c r="T7" s="815"/>
      <c r="U7" s="815"/>
      <c r="V7" s="815">
        <v>18006</v>
      </c>
      <c r="W7" s="815"/>
      <c r="X7" s="815"/>
      <c r="Y7" s="815"/>
      <c r="Z7" s="815"/>
      <c r="AA7" s="815">
        <v>1201</v>
      </c>
      <c r="AB7" s="815"/>
      <c r="AC7" s="815"/>
      <c r="AD7" s="815"/>
      <c r="AE7" s="816"/>
      <c r="AF7" s="817">
        <v>922</v>
      </c>
      <c r="AG7" s="818"/>
      <c r="AH7" s="818"/>
      <c r="AI7" s="818"/>
      <c r="AJ7" s="819"/>
      <c r="AK7" s="854">
        <v>726</v>
      </c>
      <c r="AL7" s="855"/>
      <c r="AM7" s="855"/>
      <c r="AN7" s="855"/>
      <c r="AO7" s="855"/>
      <c r="AP7" s="855">
        <v>16784</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591</v>
      </c>
      <c r="BT7" s="859"/>
      <c r="BU7" s="859"/>
      <c r="BV7" s="859"/>
      <c r="BW7" s="859"/>
      <c r="BX7" s="859"/>
      <c r="BY7" s="859"/>
      <c r="BZ7" s="859"/>
      <c r="CA7" s="859"/>
      <c r="CB7" s="859"/>
      <c r="CC7" s="859"/>
      <c r="CD7" s="859"/>
      <c r="CE7" s="859"/>
      <c r="CF7" s="859"/>
      <c r="CG7" s="860"/>
      <c r="CH7" s="851">
        <v>9</v>
      </c>
      <c r="CI7" s="852"/>
      <c r="CJ7" s="852"/>
      <c r="CK7" s="852"/>
      <c r="CL7" s="853"/>
      <c r="CM7" s="851">
        <v>101</v>
      </c>
      <c r="CN7" s="852"/>
      <c r="CO7" s="852"/>
      <c r="CP7" s="852"/>
      <c r="CQ7" s="853"/>
      <c r="CR7" s="851">
        <v>36</v>
      </c>
      <c r="CS7" s="852"/>
      <c r="CT7" s="852"/>
      <c r="CU7" s="852"/>
      <c r="CV7" s="853"/>
      <c r="CW7" s="851" t="s">
        <v>582</v>
      </c>
      <c r="CX7" s="852"/>
      <c r="CY7" s="852"/>
      <c r="CZ7" s="852"/>
      <c r="DA7" s="853"/>
      <c r="DB7" s="851" t="s">
        <v>582</v>
      </c>
      <c r="DC7" s="852"/>
      <c r="DD7" s="852"/>
      <c r="DE7" s="852"/>
      <c r="DF7" s="853"/>
      <c r="DG7" s="851" t="s">
        <v>582</v>
      </c>
      <c r="DH7" s="852"/>
      <c r="DI7" s="852"/>
      <c r="DJ7" s="852"/>
      <c r="DK7" s="853"/>
      <c r="DL7" s="851" t="s">
        <v>582</v>
      </c>
      <c r="DM7" s="852"/>
      <c r="DN7" s="852"/>
      <c r="DO7" s="852"/>
      <c r="DP7" s="853"/>
      <c r="DQ7" s="851" t="s">
        <v>582</v>
      </c>
      <c r="DR7" s="852"/>
      <c r="DS7" s="852"/>
      <c r="DT7" s="852"/>
      <c r="DU7" s="853"/>
      <c r="DV7" s="832"/>
      <c r="DW7" s="833"/>
      <c r="DX7" s="833"/>
      <c r="DY7" s="833"/>
      <c r="DZ7" s="834"/>
      <c r="EA7" s="254"/>
    </row>
    <row r="8" spans="1:131" s="255" customFormat="1" ht="26.25" customHeight="1" x14ac:dyDescent="0.15">
      <c r="A8" s="261">
        <v>2</v>
      </c>
      <c r="B8" s="835" t="s">
        <v>383</v>
      </c>
      <c r="C8" s="836"/>
      <c r="D8" s="836"/>
      <c r="E8" s="836"/>
      <c r="F8" s="836"/>
      <c r="G8" s="836"/>
      <c r="H8" s="836"/>
      <c r="I8" s="836"/>
      <c r="J8" s="836"/>
      <c r="K8" s="836"/>
      <c r="L8" s="836"/>
      <c r="M8" s="836"/>
      <c r="N8" s="836"/>
      <c r="O8" s="836"/>
      <c r="P8" s="837"/>
      <c r="Q8" s="838">
        <v>58</v>
      </c>
      <c r="R8" s="839"/>
      <c r="S8" s="839"/>
      <c r="T8" s="839"/>
      <c r="U8" s="839"/>
      <c r="V8" s="839">
        <v>57</v>
      </c>
      <c r="W8" s="839"/>
      <c r="X8" s="839"/>
      <c r="Y8" s="839"/>
      <c r="Z8" s="839"/>
      <c r="AA8" s="839">
        <v>1</v>
      </c>
      <c r="AB8" s="839"/>
      <c r="AC8" s="839"/>
      <c r="AD8" s="839"/>
      <c r="AE8" s="840"/>
      <c r="AF8" s="841">
        <v>1</v>
      </c>
      <c r="AG8" s="842"/>
      <c r="AH8" s="842"/>
      <c r="AI8" s="842"/>
      <c r="AJ8" s="843"/>
      <c r="AK8" s="844">
        <v>1</v>
      </c>
      <c r="AL8" s="845"/>
      <c r="AM8" s="845"/>
      <c r="AN8" s="845"/>
      <c r="AO8" s="845"/>
      <c r="AP8" s="845">
        <v>11</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t="s">
        <v>384</v>
      </c>
      <c r="C9" s="836"/>
      <c r="D9" s="836"/>
      <c r="E9" s="836"/>
      <c r="F9" s="836"/>
      <c r="G9" s="836"/>
      <c r="H9" s="836"/>
      <c r="I9" s="836"/>
      <c r="J9" s="836"/>
      <c r="K9" s="836"/>
      <c r="L9" s="836"/>
      <c r="M9" s="836"/>
      <c r="N9" s="836"/>
      <c r="O9" s="836"/>
      <c r="P9" s="837"/>
      <c r="Q9" s="838">
        <v>21</v>
      </c>
      <c r="R9" s="839"/>
      <c r="S9" s="839"/>
      <c r="T9" s="839"/>
      <c r="U9" s="839"/>
      <c r="V9" s="839">
        <v>20</v>
      </c>
      <c r="W9" s="839"/>
      <c r="X9" s="839"/>
      <c r="Y9" s="839"/>
      <c r="Z9" s="839"/>
      <c r="AA9" s="839">
        <v>1</v>
      </c>
      <c r="AB9" s="839"/>
      <c r="AC9" s="839"/>
      <c r="AD9" s="839"/>
      <c r="AE9" s="840"/>
      <c r="AF9" s="841">
        <v>0</v>
      </c>
      <c r="AG9" s="842"/>
      <c r="AH9" s="842"/>
      <c r="AI9" s="842"/>
      <c r="AJ9" s="843"/>
      <c r="AK9" s="844">
        <v>12</v>
      </c>
      <c r="AL9" s="845"/>
      <c r="AM9" s="845"/>
      <c r="AN9" s="845"/>
      <c r="AO9" s="845"/>
      <c r="AP9" s="845" t="s">
        <v>579</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t="s">
        <v>385</v>
      </c>
      <c r="C10" s="836"/>
      <c r="D10" s="836"/>
      <c r="E10" s="836"/>
      <c r="F10" s="836"/>
      <c r="G10" s="836"/>
      <c r="H10" s="836"/>
      <c r="I10" s="836"/>
      <c r="J10" s="836"/>
      <c r="K10" s="836"/>
      <c r="L10" s="836"/>
      <c r="M10" s="836"/>
      <c r="N10" s="836"/>
      <c r="O10" s="836"/>
      <c r="P10" s="837"/>
      <c r="Q10" s="838">
        <v>24</v>
      </c>
      <c r="R10" s="839"/>
      <c r="S10" s="839"/>
      <c r="T10" s="839"/>
      <c r="U10" s="839"/>
      <c r="V10" s="839">
        <v>24</v>
      </c>
      <c r="W10" s="839"/>
      <c r="X10" s="839"/>
      <c r="Y10" s="839"/>
      <c r="Z10" s="839"/>
      <c r="AA10" s="839">
        <v>0</v>
      </c>
      <c r="AB10" s="839"/>
      <c r="AC10" s="839"/>
      <c r="AD10" s="839"/>
      <c r="AE10" s="840"/>
      <c r="AF10" s="841">
        <v>0</v>
      </c>
      <c r="AG10" s="842"/>
      <c r="AH10" s="842"/>
      <c r="AI10" s="842"/>
      <c r="AJ10" s="843"/>
      <c r="AK10" s="844">
        <v>7</v>
      </c>
      <c r="AL10" s="845"/>
      <c r="AM10" s="845"/>
      <c r="AN10" s="845"/>
      <c r="AO10" s="845"/>
      <c r="AP10" s="845" t="s">
        <v>579</v>
      </c>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v>19310</v>
      </c>
      <c r="R23" s="874"/>
      <c r="S23" s="874"/>
      <c r="T23" s="874"/>
      <c r="U23" s="874"/>
      <c r="V23" s="874">
        <v>18107</v>
      </c>
      <c r="W23" s="874"/>
      <c r="X23" s="874"/>
      <c r="Y23" s="874"/>
      <c r="Z23" s="874"/>
      <c r="AA23" s="874">
        <v>1203</v>
      </c>
      <c r="AB23" s="874"/>
      <c r="AC23" s="874"/>
      <c r="AD23" s="874"/>
      <c r="AE23" s="875"/>
      <c r="AF23" s="876">
        <v>924</v>
      </c>
      <c r="AG23" s="874"/>
      <c r="AH23" s="874"/>
      <c r="AI23" s="874"/>
      <c r="AJ23" s="877"/>
      <c r="AK23" s="878"/>
      <c r="AL23" s="879"/>
      <c r="AM23" s="879"/>
      <c r="AN23" s="879"/>
      <c r="AO23" s="879"/>
      <c r="AP23" s="874">
        <v>16795</v>
      </c>
      <c r="AQ23" s="874"/>
      <c r="AR23" s="874"/>
      <c r="AS23" s="874"/>
      <c r="AT23" s="874"/>
      <c r="AU23" s="880"/>
      <c r="AV23" s="880"/>
      <c r="AW23" s="880"/>
      <c r="AX23" s="880"/>
      <c r="AY23" s="881"/>
      <c r="AZ23" s="889" t="s">
        <v>389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366</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581</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2">
        <v>5000</v>
      </c>
      <c r="R28" s="903"/>
      <c r="S28" s="903"/>
      <c r="T28" s="903"/>
      <c r="U28" s="903"/>
      <c r="V28" s="903">
        <v>4373</v>
      </c>
      <c r="W28" s="903"/>
      <c r="X28" s="903"/>
      <c r="Y28" s="903"/>
      <c r="Z28" s="903"/>
      <c r="AA28" s="903">
        <v>627</v>
      </c>
      <c r="AB28" s="903"/>
      <c r="AC28" s="903"/>
      <c r="AD28" s="903"/>
      <c r="AE28" s="904"/>
      <c r="AF28" s="905">
        <v>627</v>
      </c>
      <c r="AG28" s="903"/>
      <c r="AH28" s="903"/>
      <c r="AI28" s="903"/>
      <c r="AJ28" s="906"/>
      <c r="AK28" s="907">
        <v>336</v>
      </c>
      <c r="AL28" s="898"/>
      <c r="AM28" s="898"/>
      <c r="AN28" s="898"/>
      <c r="AO28" s="898"/>
      <c r="AP28" s="898" t="s">
        <v>582</v>
      </c>
      <c r="AQ28" s="898"/>
      <c r="AR28" s="898"/>
      <c r="AS28" s="898"/>
      <c r="AT28" s="898"/>
      <c r="AU28" s="898" t="s">
        <v>583</v>
      </c>
      <c r="AV28" s="898"/>
      <c r="AW28" s="898"/>
      <c r="AX28" s="898"/>
      <c r="AY28" s="898"/>
      <c r="AZ28" s="899" t="s">
        <v>582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3958</v>
      </c>
      <c r="R29" s="839"/>
      <c r="S29" s="839"/>
      <c r="T29" s="839"/>
      <c r="U29" s="839"/>
      <c r="V29" s="839">
        <v>3812</v>
      </c>
      <c r="W29" s="839"/>
      <c r="X29" s="839"/>
      <c r="Y29" s="839"/>
      <c r="Z29" s="839"/>
      <c r="AA29" s="839">
        <v>146</v>
      </c>
      <c r="AB29" s="839"/>
      <c r="AC29" s="839"/>
      <c r="AD29" s="839"/>
      <c r="AE29" s="840"/>
      <c r="AF29" s="841">
        <v>146</v>
      </c>
      <c r="AG29" s="842"/>
      <c r="AH29" s="842"/>
      <c r="AI29" s="842"/>
      <c r="AJ29" s="843"/>
      <c r="AK29" s="910">
        <v>561</v>
      </c>
      <c r="AL29" s="911"/>
      <c r="AM29" s="911"/>
      <c r="AN29" s="911"/>
      <c r="AO29" s="911"/>
      <c r="AP29" s="911" t="s">
        <v>584</v>
      </c>
      <c r="AQ29" s="911"/>
      <c r="AR29" s="911"/>
      <c r="AS29" s="911"/>
      <c r="AT29" s="911"/>
      <c r="AU29" s="911" t="s">
        <v>582</v>
      </c>
      <c r="AV29" s="911"/>
      <c r="AW29" s="911"/>
      <c r="AX29" s="911"/>
      <c r="AY29" s="911"/>
      <c r="AZ29" s="912" t="s">
        <v>583</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377</v>
      </c>
      <c r="R30" s="839"/>
      <c r="S30" s="839"/>
      <c r="T30" s="839"/>
      <c r="U30" s="839"/>
      <c r="V30" s="839">
        <v>371</v>
      </c>
      <c r="W30" s="839"/>
      <c r="X30" s="839"/>
      <c r="Y30" s="839"/>
      <c r="Z30" s="839"/>
      <c r="AA30" s="839">
        <v>6</v>
      </c>
      <c r="AB30" s="839"/>
      <c r="AC30" s="839"/>
      <c r="AD30" s="839"/>
      <c r="AE30" s="840"/>
      <c r="AF30" s="841">
        <v>6</v>
      </c>
      <c r="AG30" s="842"/>
      <c r="AH30" s="842"/>
      <c r="AI30" s="842"/>
      <c r="AJ30" s="843"/>
      <c r="AK30" s="910">
        <v>153</v>
      </c>
      <c r="AL30" s="911"/>
      <c r="AM30" s="911"/>
      <c r="AN30" s="911"/>
      <c r="AO30" s="911"/>
      <c r="AP30" s="911" t="s">
        <v>584</v>
      </c>
      <c r="AQ30" s="911"/>
      <c r="AR30" s="911"/>
      <c r="AS30" s="911"/>
      <c r="AT30" s="911"/>
      <c r="AU30" s="911" t="s">
        <v>582</v>
      </c>
      <c r="AV30" s="911"/>
      <c r="AW30" s="911"/>
      <c r="AX30" s="911"/>
      <c r="AY30" s="911"/>
      <c r="AZ30" s="912" t="s">
        <v>582</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934</v>
      </c>
      <c r="R31" s="839"/>
      <c r="S31" s="839"/>
      <c r="T31" s="839"/>
      <c r="U31" s="839"/>
      <c r="V31" s="839">
        <v>863</v>
      </c>
      <c r="W31" s="839"/>
      <c r="X31" s="839"/>
      <c r="Y31" s="839"/>
      <c r="Z31" s="839"/>
      <c r="AA31" s="839">
        <v>71</v>
      </c>
      <c r="AB31" s="839"/>
      <c r="AC31" s="839"/>
      <c r="AD31" s="839"/>
      <c r="AE31" s="840"/>
      <c r="AF31" s="841">
        <v>1375</v>
      </c>
      <c r="AG31" s="842"/>
      <c r="AH31" s="842"/>
      <c r="AI31" s="842"/>
      <c r="AJ31" s="843"/>
      <c r="AK31" s="910">
        <v>160</v>
      </c>
      <c r="AL31" s="911"/>
      <c r="AM31" s="911"/>
      <c r="AN31" s="911"/>
      <c r="AO31" s="911"/>
      <c r="AP31" s="911">
        <v>2829</v>
      </c>
      <c r="AQ31" s="911"/>
      <c r="AR31" s="911"/>
      <c r="AS31" s="911"/>
      <c r="AT31" s="911"/>
      <c r="AU31" s="911">
        <v>1414</v>
      </c>
      <c r="AV31" s="911"/>
      <c r="AW31" s="911"/>
      <c r="AX31" s="911"/>
      <c r="AY31" s="911"/>
      <c r="AZ31" s="912" t="s">
        <v>582</v>
      </c>
      <c r="BA31" s="912"/>
      <c r="BB31" s="912"/>
      <c r="BC31" s="912"/>
      <c r="BD31" s="912"/>
      <c r="BE31" s="908" t="s">
        <v>403</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3565</v>
      </c>
      <c r="R32" s="839"/>
      <c r="S32" s="839"/>
      <c r="T32" s="839"/>
      <c r="U32" s="839"/>
      <c r="V32" s="839">
        <v>3613</v>
      </c>
      <c r="W32" s="839"/>
      <c r="X32" s="839"/>
      <c r="Y32" s="839"/>
      <c r="Z32" s="839"/>
      <c r="AA32" s="839">
        <v>-48</v>
      </c>
      <c r="AB32" s="839"/>
      <c r="AC32" s="839"/>
      <c r="AD32" s="839"/>
      <c r="AE32" s="840"/>
      <c r="AF32" s="841">
        <v>192</v>
      </c>
      <c r="AG32" s="842"/>
      <c r="AH32" s="842"/>
      <c r="AI32" s="842"/>
      <c r="AJ32" s="843"/>
      <c r="AK32" s="910">
        <v>156</v>
      </c>
      <c r="AL32" s="911"/>
      <c r="AM32" s="911"/>
      <c r="AN32" s="911"/>
      <c r="AO32" s="911"/>
      <c r="AP32" s="911">
        <v>2145</v>
      </c>
      <c r="AQ32" s="911"/>
      <c r="AR32" s="911"/>
      <c r="AS32" s="911"/>
      <c r="AT32" s="911"/>
      <c r="AU32" s="911">
        <v>918</v>
      </c>
      <c r="AV32" s="911"/>
      <c r="AW32" s="911"/>
      <c r="AX32" s="911"/>
      <c r="AY32" s="911"/>
      <c r="AZ32" s="912" t="s">
        <v>582</v>
      </c>
      <c r="BA32" s="912"/>
      <c r="BB32" s="912"/>
      <c r="BC32" s="912"/>
      <c r="BD32" s="912"/>
      <c r="BE32" s="908" t="s">
        <v>405</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406</v>
      </c>
      <c r="C33" s="836"/>
      <c r="D33" s="836"/>
      <c r="E33" s="836"/>
      <c r="F33" s="836"/>
      <c r="G33" s="836"/>
      <c r="H33" s="836"/>
      <c r="I33" s="836"/>
      <c r="J33" s="836"/>
      <c r="K33" s="836"/>
      <c r="L33" s="836"/>
      <c r="M33" s="836"/>
      <c r="N33" s="836"/>
      <c r="O33" s="836"/>
      <c r="P33" s="837"/>
      <c r="Q33" s="838">
        <v>301</v>
      </c>
      <c r="R33" s="839"/>
      <c r="S33" s="839"/>
      <c r="T33" s="839"/>
      <c r="U33" s="839"/>
      <c r="V33" s="839">
        <v>275</v>
      </c>
      <c r="W33" s="839"/>
      <c r="X33" s="839"/>
      <c r="Y33" s="839"/>
      <c r="Z33" s="839"/>
      <c r="AA33" s="839">
        <v>26</v>
      </c>
      <c r="AB33" s="839"/>
      <c r="AC33" s="839"/>
      <c r="AD33" s="839"/>
      <c r="AE33" s="840"/>
      <c r="AF33" s="841">
        <v>61</v>
      </c>
      <c r="AG33" s="842"/>
      <c r="AH33" s="842"/>
      <c r="AI33" s="842"/>
      <c r="AJ33" s="843"/>
      <c r="AK33" s="910">
        <v>169</v>
      </c>
      <c r="AL33" s="911"/>
      <c r="AM33" s="911"/>
      <c r="AN33" s="911"/>
      <c r="AO33" s="911"/>
      <c r="AP33" s="911">
        <v>1662</v>
      </c>
      <c r="AQ33" s="911"/>
      <c r="AR33" s="911"/>
      <c r="AS33" s="911"/>
      <c r="AT33" s="911"/>
      <c r="AU33" s="911">
        <v>1662</v>
      </c>
      <c r="AV33" s="911"/>
      <c r="AW33" s="911"/>
      <c r="AX33" s="911"/>
      <c r="AY33" s="911"/>
      <c r="AZ33" s="912" t="s">
        <v>582</v>
      </c>
      <c r="BA33" s="912"/>
      <c r="BB33" s="912"/>
      <c r="BC33" s="912"/>
      <c r="BD33" s="912"/>
      <c r="BE33" s="908" t="s">
        <v>405</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407</v>
      </c>
      <c r="C34" s="836"/>
      <c r="D34" s="836"/>
      <c r="E34" s="836"/>
      <c r="F34" s="836"/>
      <c r="G34" s="836"/>
      <c r="H34" s="836"/>
      <c r="I34" s="836"/>
      <c r="J34" s="836"/>
      <c r="K34" s="836"/>
      <c r="L34" s="836"/>
      <c r="M34" s="836"/>
      <c r="N34" s="836"/>
      <c r="O34" s="836"/>
      <c r="P34" s="837"/>
      <c r="Q34" s="838">
        <v>4</v>
      </c>
      <c r="R34" s="839"/>
      <c r="S34" s="839"/>
      <c r="T34" s="839"/>
      <c r="U34" s="839"/>
      <c r="V34" s="839">
        <v>4</v>
      </c>
      <c r="W34" s="839"/>
      <c r="X34" s="839"/>
      <c r="Y34" s="839"/>
      <c r="Z34" s="839"/>
      <c r="AA34" s="839">
        <v>0</v>
      </c>
      <c r="AB34" s="839"/>
      <c r="AC34" s="839"/>
      <c r="AD34" s="839"/>
      <c r="AE34" s="840"/>
      <c r="AF34" s="841">
        <v>0</v>
      </c>
      <c r="AG34" s="842"/>
      <c r="AH34" s="842"/>
      <c r="AI34" s="842"/>
      <c r="AJ34" s="843"/>
      <c r="AK34" s="910">
        <v>2</v>
      </c>
      <c r="AL34" s="911"/>
      <c r="AM34" s="911"/>
      <c r="AN34" s="911"/>
      <c r="AO34" s="911"/>
      <c r="AP34" s="911">
        <v>2</v>
      </c>
      <c r="AQ34" s="911"/>
      <c r="AR34" s="911"/>
      <c r="AS34" s="911"/>
      <c r="AT34" s="911"/>
      <c r="AU34" s="911">
        <v>1</v>
      </c>
      <c r="AV34" s="911"/>
      <c r="AW34" s="911"/>
      <c r="AX34" s="911"/>
      <c r="AY34" s="911"/>
      <c r="AZ34" s="912" t="s">
        <v>582</v>
      </c>
      <c r="BA34" s="912"/>
      <c r="BB34" s="912"/>
      <c r="BC34" s="912"/>
      <c r="BD34" s="912"/>
      <c r="BE34" s="908" t="s">
        <v>408</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409</v>
      </c>
      <c r="C35" s="836"/>
      <c r="D35" s="836"/>
      <c r="E35" s="836"/>
      <c r="F35" s="836"/>
      <c r="G35" s="836"/>
      <c r="H35" s="836"/>
      <c r="I35" s="836"/>
      <c r="J35" s="836"/>
      <c r="K35" s="836"/>
      <c r="L35" s="836"/>
      <c r="M35" s="836"/>
      <c r="N35" s="836"/>
      <c r="O35" s="836"/>
      <c r="P35" s="837"/>
      <c r="Q35" s="838">
        <v>82</v>
      </c>
      <c r="R35" s="839"/>
      <c r="S35" s="839"/>
      <c r="T35" s="839"/>
      <c r="U35" s="839"/>
      <c r="V35" s="839">
        <v>38</v>
      </c>
      <c r="W35" s="839"/>
      <c r="X35" s="839"/>
      <c r="Y35" s="839"/>
      <c r="Z35" s="839"/>
      <c r="AA35" s="839">
        <v>44</v>
      </c>
      <c r="AB35" s="839"/>
      <c r="AC35" s="839"/>
      <c r="AD35" s="839"/>
      <c r="AE35" s="840"/>
      <c r="AF35" s="841">
        <v>44</v>
      </c>
      <c r="AG35" s="842"/>
      <c r="AH35" s="842"/>
      <c r="AI35" s="842"/>
      <c r="AJ35" s="843"/>
      <c r="AK35" s="910">
        <v>0</v>
      </c>
      <c r="AL35" s="911"/>
      <c r="AM35" s="911"/>
      <c r="AN35" s="911"/>
      <c r="AO35" s="911"/>
      <c r="AP35" s="911" t="s">
        <v>580</v>
      </c>
      <c r="AQ35" s="911"/>
      <c r="AR35" s="911"/>
      <c r="AS35" s="911"/>
      <c r="AT35" s="911"/>
      <c r="AU35" s="911" t="s">
        <v>579</v>
      </c>
      <c r="AV35" s="911"/>
      <c r="AW35" s="911"/>
      <c r="AX35" s="911"/>
      <c r="AY35" s="911"/>
      <c r="AZ35" s="912" t="s">
        <v>582</v>
      </c>
      <c r="BA35" s="912"/>
      <c r="BB35" s="912"/>
      <c r="BC35" s="912"/>
      <c r="BD35" s="912"/>
      <c r="BE35" s="908" t="s">
        <v>410</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412</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2451</v>
      </c>
      <c r="AG63" s="922"/>
      <c r="AH63" s="922"/>
      <c r="AI63" s="922"/>
      <c r="AJ63" s="923"/>
      <c r="AK63" s="924"/>
      <c r="AL63" s="919"/>
      <c r="AM63" s="919"/>
      <c r="AN63" s="919"/>
      <c r="AO63" s="919"/>
      <c r="AP63" s="922">
        <v>6638</v>
      </c>
      <c r="AQ63" s="922"/>
      <c r="AR63" s="922"/>
      <c r="AS63" s="922"/>
      <c r="AT63" s="922"/>
      <c r="AU63" s="922">
        <v>3995</v>
      </c>
      <c r="AV63" s="922"/>
      <c r="AW63" s="922"/>
      <c r="AX63" s="922"/>
      <c r="AY63" s="922"/>
      <c r="AZ63" s="926"/>
      <c r="BA63" s="926"/>
      <c r="BB63" s="926"/>
      <c r="BC63" s="926"/>
      <c r="BD63" s="926"/>
      <c r="BE63" s="927"/>
      <c r="BF63" s="927"/>
      <c r="BG63" s="927"/>
      <c r="BH63" s="927"/>
      <c r="BI63" s="928"/>
      <c r="BJ63" s="929" t="s">
        <v>183</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414</v>
      </c>
      <c r="B66" s="821"/>
      <c r="C66" s="821"/>
      <c r="D66" s="821"/>
      <c r="E66" s="821"/>
      <c r="F66" s="821"/>
      <c r="G66" s="821"/>
      <c r="H66" s="821"/>
      <c r="I66" s="821"/>
      <c r="J66" s="821"/>
      <c r="K66" s="821"/>
      <c r="L66" s="821"/>
      <c r="M66" s="821"/>
      <c r="N66" s="821"/>
      <c r="O66" s="821"/>
      <c r="P66" s="822"/>
      <c r="Q66" s="797" t="s">
        <v>392</v>
      </c>
      <c r="R66" s="798"/>
      <c r="S66" s="798"/>
      <c r="T66" s="798"/>
      <c r="U66" s="799"/>
      <c r="V66" s="797" t="s">
        <v>415</v>
      </c>
      <c r="W66" s="798"/>
      <c r="X66" s="798"/>
      <c r="Y66" s="798"/>
      <c r="Z66" s="799"/>
      <c r="AA66" s="797" t="s">
        <v>416</v>
      </c>
      <c r="AB66" s="798"/>
      <c r="AC66" s="798"/>
      <c r="AD66" s="798"/>
      <c r="AE66" s="799"/>
      <c r="AF66" s="932" t="s">
        <v>417</v>
      </c>
      <c r="AG66" s="893"/>
      <c r="AH66" s="893"/>
      <c r="AI66" s="893"/>
      <c r="AJ66" s="933"/>
      <c r="AK66" s="797" t="s">
        <v>418</v>
      </c>
      <c r="AL66" s="821"/>
      <c r="AM66" s="821"/>
      <c r="AN66" s="821"/>
      <c r="AO66" s="822"/>
      <c r="AP66" s="797" t="s">
        <v>396</v>
      </c>
      <c r="AQ66" s="798"/>
      <c r="AR66" s="798"/>
      <c r="AS66" s="798"/>
      <c r="AT66" s="799"/>
      <c r="AU66" s="797" t="s">
        <v>419</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585</v>
      </c>
      <c r="C68" s="950"/>
      <c r="D68" s="950"/>
      <c r="E68" s="950"/>
      <c r="F68" s="950"/>
      <c r="G68" s="950"/>
      <c r="H68" s="950"/>
      <c r="I68" s="950"/>
      <c r="J68" s="950"/>
      <c r="K68" s="950"/>
      <c r="L68" s="950"/>
      <c r="M68" s="950"/>
      <c r="N68" s="950"/>
      <c r="O68" s="950"/>
      <c r="P68" s="951"/>
      <c r="Q68" s="952">
        <v>8889</v>
      </c>
      <c r="R68" s="946"/>
      <c r="S68" s="946"/>
      <c r="T68" s="946"/>
      <c r="U68" s="946"/>
      <c r="V68" s="946">
        <v>7475</v>
      </c>
      <c r="W68" s="946"/>
      <c r="X68" s="946"/>
      <c r="Y68" s="946"/>
      <c r="Z68" s="946"/>
      <c r="AA68" s="946">
        <v>1414</v>
      </c>
      <c r="AB68" s="946"/>
      <c r="AC68" s="946"/>
      <c r="AD68" s="946"/>
      <c r="AE68" s="946"/>
      <c r="AF68" s="946">
        <v>1414</v>
      </c>
      <c r="AG68" s="946"/>
      <c r="AH68" s="946"/>
      <c r="AI68" s="946"/>
      <c r="AJ68" s="946"/>
      <c r="AK68" s="946">
        <v>523</v>
      </c>
      <c r="AL68" s="946"/>
      <c r="AM68" s="946"/>
      <c r="AN68" s="946"/>
      <c r="AO68" s="946"/>
      <c r="AP68" s="946" t="s">
        <v>600</v>
      </c>
      <c r="AQ68" s="946"/>
      <c r="AR68" s="946"/>
      <c r="AS68" s="946"/>
      <c r="AT68" s="946"/>
      <c r="AU68" s="946" t="s">
        <v>602</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587</v>
      </c>
      <c r="C69" s="954"/>
      <c r="D69" s="954"/>
      <c r="E69" s="954"/>
      <c r="F69" s="954"/>
      <c r="G69" s="954"/>
      <c r="H69" s="954"/>
      <c r="I69" s="954"/>
      <c r="J69" s="954"/>
      <c r="K69" s="954"/>
      <c r="L69" s="954"/>
      <c r="M69" s="954"/>
      <c r="N69" s="954"/>
      <c r="O69" s="954"/>
      <c r="P69" s="955"/>
      <c r="Q69" s="956">
        <v>310</v>
      </c>
      <c r="R69" s="911"/>
      <c r="S69" s="911"/>
      <c r="T69" s="911"/>
      <c r="U69" s="911"/>
      <c r="V69" s="911">
        <v>299</v>
      </c>
      <c r="W69" s="911"/>
      <c r="X69" s="911"/>
      <c r="Y69" s="911"/>
      <c r="Z69" s="911"/>
      <c r="AA69" s="911">
        <v>11</v>
      </c>
      <c r="AB69" s="911"/>
      <c r="AC69" s="911"/>
      <c r="AD69" s="911"/>
      <c r="AE69" s="911"/>
      <c r="AF69" s="911">
        <v>11</v>
      </c>
      <c r="AG69" s="911"/>
      <c r="AH69" s="911"/>
      <c r="AI69" s="911"/>
      <c r="AJ69" s="911"/>
      <c r="AK69" s="911">
        <v>16</v>
      </c>
      <c r="AL69" s="911"/>
      <c r="AM69" s="911"/>
      <c r="AN69" s="911"/>
      <c r="AO69" s="911"/>
      <c r="AP69" s="911">
        <v>68</v>
      </c>
      <c r="AQ69" s="911"/>
      <c r="AR69" s="911"/>
      <c r="AS69" s="911"/>
      <c r="AT69" s="911"/>
      <c r="AU69" s="911">
        <v>15</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588</v>
      </c>
      <c r="C70" s="954"/>
      <c r="D70" s="954"/>
      <c r="E70" s="954"/>
      <c r="F70" s="954"/>
      <c r="G70" s="954"/>
      <c r="H70" s="954"/>
      <c r="I70" s="954"/>
      <c r="J70" s="954"/>
      <c r="K70" s="954"/>
      <c r="L70" s="954"/>
      <c r="M70" s="954"/>
      <c r="N70" s="954"/>
      <c r="O70" s="954"/>
      <c r="P70" s="955"/>
      <c r="Q70" s="956">
        <v>1106</v>
      </c>
      <c r="R70" s="911"/>
      <c r="S70" s="911"/>
      <c r="T70" s="911"/>
      <c r="U70" s="911"/>
      <c r="V70" s="911">
        <v>1123</v>
      </c>
      <c r="W70" s="911"/>
      <c r="X70" s="911"/>
      <c r="Y70" s="911"/>
      <c r="Z70" s="911"/>
      <c r="AA70" s="911">
        <v>-17</v>
      </c>
      <c r="AB70" s="911"/>
      <c r="AC70" s="911"/>
      <c r="AD70" s="911"/>
      <c r="AE70" s="911"/>
      <c r="AF70" s="911" t="s">
        <v>600</v>
      </c>
      <c r="AG70" s="911"/>
      <c r="AH70" s="911"/>
      <c r="AI70" s="911"/>
      <c r="AJ70" s="911"/>
      <c r="AK70" s="911" t="s">
        <v>600</v>
      </c>
      <c r="AL70" s="911"/>
      <c r="AM70" s="911"/>
      <c r="AN70" s="911"/>
      <c r="AO70" s="911"/>
      <c r="AP70" s="911">
        <v>2829</v>
      </c>
      <c r="AQ70" s="911"/>
      <c r="AR70" s="911"/>
      <c r="AS70" s="911"/>
      <c r="AT70" s="911"/>
      <c r="AU70" s="911" t="s">
        <v>604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586</v>
      </c>
      <c r="C71" s="954"/>
      <c r="D71" s="954"/>
      <c r="E71" s="954"/>
      <c r="F71" s="954"/>
      <c r="G71" s="954"/>
      <c r="H71" s="954"/>
      <c r="I71" s="954"/>
      <c r="J71" s="954"/>
      <c r="K71" s="954"/>
      <c r="L71" s="954"/>
      <c r="M71" s="954"/>
      <c r="N71" s="954"/>
      <c r="O71" s="954"/>
      <c r="P71" s="955"/>
      <c r="Q71" s="956">
        <v>3649</v>
      </c>
      <c r="R71" s="911"/>
      <c r="S71" s="911"/>
      <c r="T71" s="911"/>
      <c r="U71" s="911"/>
      <c r="V71" s="911">
        <v>3232</v>
      </c>
      <c r="W71" s="911"/>
      <c r="X71" s="911"/>
      <c r="Y71" s="911"/>
      <c r="Z71" s="911"/>
      <c r="AA71" s="911">
        <v>416</v>
      </c>
      <c r="AB71" s="911"/>
      <c r="AC71" s="911"/>
      <c r="AD71" s="911"/>
      <c r="AE71" s="911"/>
      <c r="AF71" s="911">
        <v>134</v>
      </c>
      <c r="AG71" s="911"/>
      <c r="AH71" s="911"/>
      <c r="AI71" s="911"/>
      <c r="AJ71" s="911"/>
      <c r="AK71" s="911">
        <v>19</v>
      </c>
      <c r="AL71" s="911"/>
      <c r="AM71" s="911"/>
      <c r="AN71" s="911"/>
      <c r="AO71" s="911"/>
      <c r="AP71" s="911" t="s">
        <v>600</v>
      </c>
      <c r="AQ71" s="911"/>
      <c r="AR71" s="911"/>
      <c r="AS71" s="911"/>
      <c r="AT71" s="911"/>
      <c r="AU71" s="911" t="s">
        <v>600</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589</v>
      </c>
      <c r="C72" s="954"/>
      <c r="D72" s="954"/>
      <c r="E72" s="954"/>
      <c r="F72" s="954"/>
      <c r="G72" s="954"/>
      <c r="H72" s="954"/>
      <c r="I72" s="954"/>
      <c r="J72" s="954"/>
      <c r="K72" s="954"/>
      <c r="L72" s="954"/>
      <c r="M72" s="954"/>
      <c r="N72" s="954"/>
      <c r="O72" s="954"/>
      <c r="P72" s="955"/>
      <c r="Q72" s="956">
        <v>300</v>
      </c>
      <c r="R72" s="911"/>
      <c r="S72" s="911"/>
      <c r="T72" s="911"/>
      <c r="U72" s="911"/>
      <c r="V72" s="911">
        <v>254</v>
      </c>
      <c r="W72" s="911"/>
      <c r="X72" s="911"/>
      <c r="Y72" s="911"/>
      <c r="Z72" s="911"/>
      <c r="AA72" s="911">
        <v>46</v>
      </c>
      <c r="AB72" s="911"/>
      <c r="AC72" s="911"/>
      <c r="AD72" s="911"/>
      <c r="AE72" s="911"/>
      <c r="AF72" s="911">
        <v>46</v>
      </c>
      <c r="AG72" s="911"/>
      <c r="AH72" s="911"/>
      <c r="AI72" s="911"/>
      <c r="AJ72" s="911"/>
      <c r="AK72" s="911" t="s">
        <v>600</v>
      </c>
      <c r="AL72" s="911"/>
      <c r="AM72" s="911"/>
      <c r="AN72" s="911"/>
      <c r="AO72" s="911"/>
      <c r="AP72" s="911" t="s">
        <v>600</v>
      </c>
      <c r="AQ72" s="911"/>
      <c r="AR72" s="911"/>
      <c r="AS72" s="911"/>
      <c r="AT72" s="911"/>
      <c r="AU72" s="911" t="s">
        <v>601</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590</v>
      </c>
      <c r="C73" s="954"/>
      <c r="D73" s="954"/>
      <c r="E73" s="954"/>
      <c r="F73" s="954"/>
      <c r="G73" s="954"/>
      <c r="H73" s="954"/>
      <c r="I73" s="954"/>
      <c r="J73" s="954"/>
      <c r="K73" s="954"/>
      <c r="L73" s="954"/>
      <c r="M73" s="954"/>
      <c r="N73" s="954"/>
      <c r="O73" s="954"/>
      <c r="P73" s="955"/>
      <c r="Q73" s="956">
        <v>290311</v>
      </c>
      <c r="R73" s="911"/>
      <c r="S73" s="911"/>
      <c r="T73" s="911"/>
      <c r="U73" s="911"/>
      <c r="V73" s="911">
        <v>279470</v>
      </c>
      <c r="W73" s="911"/>
      <c r="X73" s="911"/>
      <c r="Y73" s="911"/>
      <c r="Z73" s="911"/>
      <c r="AA73" s="911">
        <v>10841</v>
      </c>
      <c r="AB73" s="911"/>
      <c r="AC73" s="911"/>
      <c r="AD73" s="911"/>
      <c r="AE73" s="911"/>
      <c r="AF73" s="911">
        <v>10841</v>
      </c>
      <c r="AG73" s="911"/>
      <c r="AH73" s="911"/>
      <c r="AI73" s="911"/>
      <c r="AJ73" s="911"/>
      <c r="AK73" s="911" t="s">
        <v>600</v>
      </c>
      <c r="AL73" s="911"/>
      <c r="AM73" s="911"/>
      <c r="AN73" s="911"/>
      <c r="AO73" s="911"/>
      <c r="AP73" s="911" t="s">
        <v>601</v>
      </c>
      <c r="AQ73" s="911"/>
      <c r="AR73" s="911"/>
      <c r="AS73" s="911"/>
      <c r="AT73" s="911"/>
      <c r="AU73" s="911" t="s">
        <v>603</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420</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12446</v>
      </c>
      <c r="AG88" s="922"/>
      <c r="AH88" s="922"/>
      <c r="AI88" s="922"/>
      <c r="AJ88" s="922"/>
      <c r="AK88" s="919"/>
      <c r="AL88" s="919"/>
      <c r="AM88" s="919"/>
      <c r="AN88" s="919"/>
      <c r="AO88" s="919"/>
      <c r="AP88" s="922">
        <v>2897</v>
      </c>
      <c r="AQ88" s="922"/>
      <c r="AR88" s="922"/>
      <c r="AS88" s="922"/>
      <c r="AT88" s="922"/>
      <c r="AU88" s="922">
        <v>15</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421</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36</v>
      </c>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422</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423</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426</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427</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428</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429</v>
      </c>
      <c r="AB109" s="975"/>
      <c r="AC109" s="975"/>
      <c r="AD109" s="975"/>
      <c r="AE109" s="976"/>
      <c r="AF109" s="974" t="s">
        <v>304</v>
      </c>
      <c r="AG109" s="975"/>
      <c r="AH109" s="975"/>
      <c r="AI109" s="975"/>
      <c r="AJ109" s="976"/>
      <c r="AK109" s="974" t="s">
        <v>303</v>
      </c>
      <c r="AL109" s="975"/>
      <c r="AM109" s="975"/>
      <c r="AN109" s="975"/>
      <c r="AO109" s="976"/>
      <c r="AP109" s="974" t="s">
        <v>430</v>
      </c>
      <c r="AQ109" s="975"/>
      <c r="AR109" s="975"/>
      <c r="AS109" s="975"/>
      <c r="AT109" s="977"/>
      <c r="AU109" s="994" t="s">
        <v>428</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429</v>
      </c>
      <c r="BR109" s="975"/>
      <c r="BS109" s="975"/>
      <c r="BT109" s="975"/>
      <c r="BU109" s="976"/>
      <c r="BV109" s="974" t="s">
        <v>304</v>
      </c>
      <c r="BW109" s="975"/>
      <c r="BX109" s="975"/>
      <c r="BY109" s="975"/>
      <c r="BZ109" s="976"/>
      <c r="CA109" s="974" t="s">
        <v>303</v>
      </c>
      <c r="CB109" s="975"/>
      <c r="CC109" s="975"/>
      <c r="CD109" s="975"/>
      <c r="CE109" s="976"/>
      <c r="CF109" s="995" t="s">
        <v>430</v>
      </c>
      <c r="CG109" s="995"/>
      <c r="CH109" s="995"/>
      <c r="CI109" s="995"/>
      <c r="CJ109" s="995"/>
      <c r="CK109" s="974" t="s">
        <v>431</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429</v>
      </c>
      <c r="DH109" s="975"/>
      <c r="DI109" s="975"/>
      <c r="DJ109" s="975"/>
      <c r="DK109" s="976"/>
      <c r="DL109" s="974" t="s">
        <v>304</v>
      </c>
      <c r="DM109" s="975"/>
      <c r="DN109" s="975"/>
      <c r="DO109" s="975"/>
      <c r="DP109" s="976"/>
      <c r="DQ109" s="974" t="s">
        <v>303</v>
      </c>
      <c r="DR109" s="975"/>
      <c r="DS109" s="975"/>
      <c r="DT109" s="975"/>
      <c r="DU109" s="976"/>
      <c r="DV109" s="974" t="s">
        <v>430</v>
      </c>
      <c r="DW109" s="975"/>
      <c r="DX109" s="975"/>
      <c r="DY109" s="975"/>
      <c r="DZ109" s="977"/>
    </row>
    <row r="110" spans="1:131" s="246" customFormat="1" ht="26.25" customHeight="1" x14ac:dyDescent="0.15">
      <c r="A110" s="978" t="s">
        <v>432</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2542607</v>
      </c>
      <c r="AB110" s="982"/>
      <c r="AC110" s="982"/>
      <c r="AD110" s="982"/>
      <c r="AE110" s="983"/>
      <c r="AF110" s="984">
        <v>2491773</v>
      </c>
      <c r="AG110" s="982"/>
      <c r="AH110" s="982"/>
      <c r="AI110" s="982"/>
      <c r="AJ110" s="983"/>
      <c r="AK110" s="984">
        <v>2521270</v>
      </c>
      <c r="AL110" s="982"/>
      <c r="AM110" s="982"/>
      <c r="AN110" s="982"/>
      <c r="AO110" s="983"/>
      <c r="AP110" s="985">
        <v>29.8</v>
      </c>
      <c r="AQ110" s="986"/>
      <c r="AR110" s="986"/>
      <c r="AS110" s="986"/>
      <c r="AT110" s="987"/>
      <c r="AU110" s="988" t="s">
        <v>73</v>
      </c>
      <c r="AV110" s="989"/>
      <c r="AW110" s="989"/>
      <c r="AX110" s="989"/>
      <c r="AY110" s="989"/>
      <c r="AZ110" s="1030" t="s">
        <v>433</v>
      </c>
      <c r="BA110" s="979"/>
      <c r="BB110" s="979"/>
      <c r="BC110" s="979"/>
      <c r="BD110" s="979"/>
      <c r="BE110" s="979"/>
      <c r="BF110" s="979"/>
      <c r="BG110" s="979"/>
      <c r="BH110" s="979"/>
      <c r="BI110" s="979"/>
      <c r="BJ110" s="979"/>
      <c r="BK110" s="979"/>
      <c r="BL110" s="979"/>
      <c r="BM110" s="979"/>
      <c r="BN110" s="979"/>
      <c r="BO110" s="979"/>
      <c r="BP110" s="980"/>
      <c r="BQ110" s="1016">
        <v>17632032</v>
      </c>
      <c r="BR110" s="1017"/>
      <c r="BS110" s="1017"/>
      <c r="BT110" s="1017"/>
      <c r="BU110" s="1017"/>
      <c r="BV110" s="1017">
        <v>16769138</v>
      </c>
      <c r="BW110" s="1017"/>
      <c r="BX110" s="1017"/>
      <c r="BY110" s="1017"/>
      <c r="BZ110" s="1017"/>
      <c r="CA110" s="1017">
        <v>16794657</v>
      </c>
      <c r="CB110" s="1017"/>
      <c r="CC110" s="1017"/>
      <c r="CD110" s="1017"/>
      <c r="CE110" s="1017"/>
      <c r="CF110" s="1031">
        <v>198.2</v>
      </c>
      <c r="CG110" s="1032"/>
      <c r="CH110" s="1032"/>
      <c r="CI110" s="1032"/>
      <c r="CJ110" s="1032"/>
      <c r="CK110" s="1033" t="s">
        <v>434</v>
      </c>
      <c r="CL110" s="1034"/>
      <c r="CM110" s="1013" t="s">
        <v>435</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436</v>
      </c>
      <c r="DH110" s="1017"/>
      <c r="DI110" s="1017"/>
      <c r="DJ110" s="1017"/>
      <c r="DK110" s="1017"/>
      <c r="DL110" s="1017" t="s">
        <v>437</v>
      </c>
      <c r="DM110" s="1017"/>
      <c r="DN110" s="1017"/>
      <c r="DO110" s="1017"/>
      <c r="DP110" s="1017"/>
      <c r="DQ110" s="1017" t="s">
        <v>436</v>
      </c>
      <c r="DR110" s="1017"/>
      <c r="DS110" s="1017"/>
      <c r="DT110" s="1017"/>
      <c r="DU110" s="1017"/>
      <c r="DV110" s="1018" t="s">
        <v>436</v>
      </c>
      <c r="DW110" s="1018"/>
      <c r="DX110" s="1018"/>
      <c r="DY110" s="1018"/>
      <c r="DZ110" s="1019"/>
    </row>
    <row r="111" spans="1:131" s="246" customFormat="1" ht="26.25" customHeight="1" x14ac:dyDescent="0.15">
      <c r="A111" s="1020" t="s">
        <v>438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439</v>
      </c>
      <c r="AB111" s="1024"/>
      <c r="AC111" s="1024"/>
      <c r="AD111" s="1024"/>
      <c r="AE111" s="1025"/>
      <c r="AF111" s="1026" t="s">
        <v>183</v>
      </c>
      <c r="AG111" s="1024"/>
      <c r="AH111" s="1024"/>
      <c r="AI111" s="1024"/>
      <c r="AJ111" s="1025"/>
      <c r="AK111" s="1026" t="s">
        <v>439</v>
      </c>
      <c r="AL111" s="1024"/>
      <c r="AM111" s="1024"/>
      <c r="AN111" s="1024"/>
      <c r="AO111" s="1025"/>
      <c r="AP111" s="1027" t="s">
        <v>439</v>
      </c>
      <c r="AQ111" s="1028"/>
      <c r="AR111" s="1028"/>
      <c r="AS111" s="1028"/>
      <c r="AT111" s="1029"/>
      <c r="AU111" s="990"/>
      <c r="AV111" s="991"/>
      <c r="AW111" s="991"/>
      <c r="AX111" s="991"/>
      <c r="AY111" s="991"/>
      <c r="AZ111" s="1039" t="s">
        <v>440</v>
      </c>
      <c r="BA111" s="1040"/>
      <c r="BB111" s="1040"/>
      <c r="BC111" s="1040"/>
      <c r="BD111" s="1040"/>
      <c r="BE111" s="1040"/>
      <c r="BF111" s="1040"/>
      <c r="BG111" s="1040"/>
      <c r="BH111" s="1040"/>
      <c r="BI111" s="1040"/>
      <c r="BJ111" s="1040"/>
      <c r="BK111" s="1040"/>
      <c r="BL111" s="1040"/>
      <c r="BM111" s="1040"/>
      <c r="BN111" s="1040"/>
      <c r="BO111" s="1040"/>
      <c r="BP111" s="1041"/>
      <c r="BQ111" s="1009" t="s">
        <v>439</v>
      </c>
      <c r="BR111" s="1010"/>
      <c r="BS111" s="1010"/>
      <c r="BT111" s="1010"/>
      <c r="BU111" s="1010"/>
      <c r="BV111" s="1010" t="s">
        <v>439</v>
      </c>
      <c r="BW111" s="1010"/>
      <c r="BX111" s="1010"/>
      <c r="BY111" s="1010"/>
      <c r="BZ111" s="1010"/>
      <c r="CA111" s="1010" t="s">
        <v>441</v>
      </c>
      <c r="CB111" s="1010"/>
      <c r="CC111" s="1010"/>
      <c r="CD111" s="1010"/>
      <c r="CE111" s="1010"/>
      <c r="CF111" s="1004" t="s">
        <v>439</v>
      </c>
      <c r="CG111" s="1005"/>
      <c r="CH111" s="1005"/>
      <c r="CI111" s="1005"/>
      <c r="CJ111" s="1005"/>
      <c r="CK111" s="1035"/>
      <c r="CL111" s="1036"/>
      <c r="CM111" s="1006" t="s">
        <v>442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439</v>
      </c>
      <c r="DH111" s="1010"/>
      <c r="DI111" s="1010"/>
      <c r="DJ111" s="1010"/>
      <c r="DK111" s="1010"/>
      <c r="DL111" s="1010" t="s">
        <v>183</v>
      </c>
      <c r="DM111" s="1010"/>
      <c r="DN111" s="1010"/>
      <c r="DO111" s="1010"/>
      <c r="DP111" s="1010"/>
      <c r="DQ111" s="1010" t="s">
        <v>439</v>
      </c>
      <c r="DR111" s="1010"/>
      <c r="DS111" s="1010"/>
      <c r="DT111" s="1010"/>
      <c r="DU111" s="1010"/>
      <c r="DV111" s="1011" t="s">
        <v>439</v>
      </c>
      <c r="DW111" s="1011"/>
      <c r="DX111" s="1011"/>
      <c r="DY111" s="1011"/>
      <c r="DZ111" s="1012"/>
    </row>
    <row r="112" spans="1:131" s="246" customFormat="1" ht="26.25" customHeight="1" x14ac:dyDescent="0.15">
      <c r="A112" s="1042" t="s">
        <v>443</v>
      </c>
      <c r="B112" s="1043"/>
      <c r="C112" s="1040" t="s">
        <v>444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439</v>
      </c>
      <c r="AB112" s="1049"/>
      <c r="AC112" s="1049"/>
      <c r="AD112" s="1049"/>
      <c r="AE112" s="1050"/>
      <c r="AF112" s="1051" t="s">
        <v>439</v>
      </c>
      <c r="AG112" s="1049"/>
      <c r="AH112" s="1049"/>
      <c r="AI112" s="1049"/>
      <c r="AJ112" s="1050"/>
      <c r="AK112" s="1051" t="s">
        <v>441</v>
      </c>
      <c r="AL112" s="1049"/>
      <c r="AM112" s="1049"/>
      <c r="AN112" s="1049"/>
      <c r="AO112" s="1050"/>
      <c r="AP112" s="1052" t="s">
        <v>439</v>
      </c>
      <c r="AQ112" s="1053"/>
      <c r="AR112" s="1053"/>
      <c r="AS112" s="1053"/>
      <c r="AT112" s="1054"/>
      <c r="AU112" s="990"/>
      <c r="AV112" s="991"/>
      <c r="AW112" s="991"/>
      <c r="AX112" s="991"/>
      <c r="AY112" s="991"/>
      <c r="AZ112" s="1039" t="s">
        <v>445</v>
      </c>
      <c r="BA112" s="1040"/>
      <c r="BB112" s="1040"/>
      <c r="BC112" s="1040"/>
      <c r="BD112" s="1040"/>
      <c r="BE112" s="1040"/>
      <c r="BF112" s="1040"/>
      <c r="BG112" s="1040"/>
      <c r="BH112" s="1040"/>
      <c r="BI112" s="1040"/>
      <c r="BJ112" s="1040"/>
      <c r="BK112" s="1040"/>
      <c r="BL112" s="1040"/>
      <c r="BM112" s="1040"/>
      <c r="BN112" s="1040"/>
      <c r="BO112" s="1040"/>
      <c r="BP112" s="1041"/>
      <c r="BQ112" s="1009">
        <v>4174045</v>
      </c>
      <c r="BR112" s="1010"/>
      <c r="BS112" s="1010"/>
      <c r="BT112" s="1010"/>
      <c r="BU112" s="1010"/>
      <c r="BV112" s="1010">
        <v>4098604</v>
      </c>
      <c r="BW112" s="1010"/>
      <c r="BX112" s="1010"/>
      <c r="BY112" s="1010"/>
      <c r="BZ112" s="1010"/>
      <c r="CA112" s="1010">
        <v>3996420</v>
      </c>
      <c r="CB112" s="1010"/>
      <c r="CC112" s="1010"/>
      <c r="CD112" s="1010"/>
      <c r="CE112" s="1010"/>
      <c r="CF112" s="1004">
        <v>47.2</v>
      </c>
      <c r="CG112" s="1005"/>
      <c r="CH112" s="1005"/>
      <c r="CI112" s="1005"/>
      <c r="CJ112" s="1005"/>
      <c r="CK112" s="1035"/>
      <c r="CL112" s="1036"/>
      <c r="CM112" s="1006" t="s">
        <v>446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439</v>
      </c>
      <c r="DH112" s="1010"/>
      <c r="DI112" s="1010"/>
      <c r="DJ112" s="1010"/>
      <c r="DK112" s="1010"/>
      <c r="DL112" s="1010" t="s">
        <v>439</v>
      </c>
      <c r="DM112" s="1010"/>
      <c r="DN112" s="1010"/>
      <c r="DO112" s="1010"/>
      <c r="DP112" s="1010"/>
      <c r="DQ112" s="1010" t="s">
        <v>439</v>
      </c>
      <c r="DR112" s="1010"/>
      <c r="DS112" s="1010"/>
      <c r="DT112" s="1010"/>
      <c r="DU112" s="1010"/>
      <c r="DV112" s="1011" t="s">
        <v>439</v>
      </c>
      <c r="DW112" s="1011"/>
      <c r="DX112" s="1011"/>
      <c r="DY112" s="1011"/>
      <c r="DZ112" s="1012"/>
    </row>
    <row r="113" spans="1:130" s="246" customFormat="1" ht="26.25" customHeight="1" x14ac:dyDescent="0.15">
      <c r="A113" s="1044"/>
      <c r="B113" s="1045"/>
      <c r="C113" s="1040" t="s">
        <v>447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474444</v>
      </c>
      <c r="AB113" s="1024"/>
      <c r="AC113" s="1024"/>
      <c r="AD113" s="1024"/>
      <c r="AE113" s="1025"/>
      <c r="AF113" s="1026">
        <v>482250</v>
      </c>
      <c r="AG113" s="1024"/>
      <c r="AH113" s="1024"/>
      <c r="AI113" s="1024"/>
      <c r="AJ113" s="1025"/>
      <c r="AK113" s="1026">
        <v>457724</v>
      </c>
      <c r="AL113" s="1024"/>
      <c r="AM113" s="1024"/>
      <c r="AN113" s="1024"/>
      <c r="AO113" s="1025"/>
      <c r="AP113" s="1027">
        <v>5.4</v>
      </c>
      <c r="AQ113" s="1028"/>
      <c r="AR113" s="1028"/>
      <c r="AS113" s="1028"/>
      <c r="AT113" s="1029"/>
      <c r="AU113" s="990"/>
      <c r="AV113" s="991"/>
      <c r="AW113" s="991"/>
      <c r="AX113" s="991"/>
      <c r="AY113" s="991"/>
      <c r="AZ113" s="1039" t="s">
        <v>448</v>
      </c>
      <c r="BA113" s="1040"/>
      <c r="BB113" s="1040"/>
      <c r="BC113" s="1040"/>
      <c r="BD113" s="1040"/>
      <c r="BE113" s="1040"/>
      <c r="BF113" s="1040"/>
      <c r="BG113" s="1040"/>
      <c r="BH113" s="1040"/>
      <c r="BI113" s="1040"/>
      <c r="BJ113" s="1040"/>
      <c r="BK113" s="1040"/>
      <c r="BL113" s="1040"/>
      <c r="BM113" s="1040"/>
      <c r="BN113" s="1040"/>
      <c r="BO113" s="1040"/>
      <c r="BP113" s="1041"/>
      <c r="BQ113" s="1009">
        <v>68560</v>
      </c>
      <c r="BR113" s="1010"/>
      <c r="BS113" s="1010"/>
      <c r="BT113" s="1010"/>
      <c r="BU113" s="1010"/>
      <c r="BV113" s="1010">
        <v>29887</v>
      </c>
      <c r="BW113" s="1010"/>
      <c r="BX113" s="1010"/>
      <c r="BY113" s="1010"/>
      <c r="BZ113" s="1010"/>
      <c r="CA113" s="1010">
        <v>14771</v>
      </c>
      <c r="CB113" s="1010"/>
      <c r="CC113" s="1010"/>
      <c r="CD113" s="1010"/>
      <c r="CE113" s="1010"/>
      <c r="CF113" s="1004">
        <v>0.2</v>
      </c>
      <c r="CG113" s="1005"/>
      <c r="CH113" s="1005"/>
      <c r="CI113" s="1005"/>
      <c r="CJ113" s="1005"/>
      <c r="CK113" s="1035"/>
      <c r="CL113" s="1036"/>
      <c r="CM113" s="1006" t="s">
        <v>449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439</v>
      </c>
      <c r="DH113" s="1049"/>
      <c r="DI113" s="1049"/>
      <c r="DJ113" s="1049"/>
      <c r="DK113" s="1050"/>
      <c r="DL113" s="1051" t="s">
        <v>441</v>
      </c>
      <c r="DM113" s="1049"/>
      <c r="DN113" s="1049"/>
      <c r="DO113" s="1049"/>
      <c r="DP113" s="1050"/>
      <c r="DQ113" s="1051" t="s">
        <v>439</v>
      </c>
      <c r="DR113" s="1049"/>
      <c r="DS113" s="1049"/>
      <c r="DT113" s="1049"/>
      <c r="DU113" s="1050"/>
      <c r="DV113" s="1052" t="s">
        <v>441</v>
      </c>
      <c r="DW113" s="1053"/>
      <c r="DX113" s="1053"/>
      <c r="DY113" s="1053"/>
      <c r="DZ113" s="1054"/>
    </row>
    <row r="114" spans="1:130" s="246" customFormat="1" ht="26.25" customHeight="1" x14ac:dyDescent="0.15">
      <c r="A114" s="1044"/>
      <c r="B114" s="1045"/>
      <c r="C114" s="1040" t="s">
        <v>450</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66659</v>
      </c>
      <c r="AB114" s="1049"/>
      <c r="AC114" s="1049"/>
      <c r="AD114" s="1049"/>
      <c r="AE114" s="1050"/>
      <c r="AF114" s="1051">
        <v>65073</v>
      </c>
      <c r="AG114" s="1049"/>
      <c r="AH114" s="1049"/>
      <c r="AI114" s="1049"/>
      <c r="AJ114" s="1050"/>
      <c r="AK114" s="1051">
        <v>59249</v>
      </c>
      <c r="AL114" s="1049"/>
      <c r="AM114" s="1049"/>
      <c r="AN114" s="1049"/>
      <c r="AO114" s="1050"/>
      <c r="AP114" s="1052">
        <v>0.7</v>
      </c>
      <c r="AQ114" s="1053"/>
      <c r="AR114" s="1053"/>
      <c r="AS114" s="1053"/>
      <c r="AT114" s="1054"/>
      <c r="AU114" s="990"/>
      <c r="AV114" s="991"/>
      <c r="AW114" s="991"/>
      <c r="AX114" s="991"/>
      <c r="AY114" s="991"/>
      <c r="AZ114" s="1039" t="s">
        <v>451</v>
      </c>
      <c r="BA114" s="1040"/>
      <c r="BB114" s="1040"/>
      <c r="BC114" s="1040"/>
      <c r="BD114" s="1040"/>
      <c r="BE114" s="1040"/>
      <c r="BF114" s="1040"/>
      <c r="BG114" s="1040"/>
      <c r="BH114" s="1040"/>
      <c r="BI114" s="1040"/>
      <c r="BJ114" s="1040"/>
      <c r="BK114" s="1040"/>
      <c r="BL114" s="1040"/>
      <c r="BM114" s="1040"/>
      <c r="BN114" s="1040"/>
      <c r="BO114" s="1040"/>
      <c r="BP114" s="1041"/>
      <c r="BQ114" s="1009">
        <v>911710</v>
      </c>
      <c r="BR114" s="1010"/>
      <c r="BS114" s="1010"/>
      <c r="BT114" s="1010"/>
      <c r="BU114" s="1010"/>
      <c r="BV114" s="1010">
        <v>754614</v>
      </c>
      <c r="BW114" s="1010"/>
      <c r="BX114" s="1010"/>
      <c r="BY114" s="1010"/>
      <c r="BZ114" s="1010"/>
      <c r="CA114" s="1010">
        <v>761766</v>
      </c>
      <c r="CB114" s="1010"/>
      <c r="CC114" s="1010"/>
      <c r="CD114" s="1010"/>
      <c r="CE114" s="1010"/>
      <c r="CF114" s="1004">
        <v>9</v>
      </c>
      <c r="CG114" s="1005"/>
      <c r="CH114" s="1005"/>
      <c r="CI114" s="1005"/>
      <c r="CJ114" s="1005"/>
      <c r="CK114" s="1035"/>
      <c r="CL114" s="1036"/>
      <c r="CM114" s="1006" t="s">
        <v>452</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439</v>
      </c>
      <c r="DH114" s="1049"/>
      <c r="DI114" s="1049"/>
      <c r="DJ114" s="1049"/>
      <c r="DK114" s="1050"/>
      <c r="DL114" s="1051" t="s">
        <v>441</v>
      </c>
      <c r="DM114" s="1049"/>
      <c r="DN114" s="1049"/>
      <c r="DO114" s="1049"/>
      <c r="DP114" s="1050"/>
      <c r="DQ114" s="1051" t="s">
        <v>439</v>
      </c>
      <c r="DR114" s="1049"/>
      <c r="DS114" s="1049"/>
      <c r="DT114" s="1049"/>
      <c r="DU114" s="1050"/>
      <c r="DV114" s="1052" t="s">
        <v>439</v>
      </c>
      <c r="DW114" s="1053"/>
      <c r="DX114" s="1053"/>
      <c r="DY114" s="1053"/>
      <c r="DZ114" s="1054"/>
    </row>
    <row r="115" spans="1:130" s="246" customFormat="1" ht="26.25" customHeight="1" x14ac:dyDescent="0.15">
      <c r="A115" s="1044"/>
      <c r="B115" s="1045"/>
      <c r="C115" s="1040" t="s">
        <v>453</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439</v>
      </c>
      <c r="AB115" s="1024"/>
      <c r="AC115" s="1024"/>
      <c r="AD115" s="1024"/>
      <c r="AE115" s="1025"/>
      <c r="AF115" s="1026" t="s">
        <v>441</v>
      </c>
      <c r="AG115" s="1024"/>
      <c r="AH115" s="1024"/>
      <c r="AI115" s="1024"/>
      <c r="AJ115" s="1025"/>
      <c r="AK115" s="1026" t="s">
        <v>441</v>
      </c>
      <c r="AL115" s="1024"/>
      <c r="AM115" s="1024"/>
      <c r="AN115" s="1024"/>
      <c r="AO115" s="1025"/>
      <c r="AP115" s="1027" t="s">
        <v>439</v>
      </c>
      <c r="AQ115" s="1028"/>
      <c r="AR115" s="1028"/>
      <c r="AS115" s="1028"/>
      <c r="AT115" s="1029"/>
      <c r="AU115" s="990"/>
      <c r="AV115" s="991"/>
      <c r="AW115" s="991"/>
      <c r="AX115" s="991"/>
      <c r="AY115" s="991"/>
      <c r="AZ115" s="1039" t="s">
        <v>454</v>
      </c>
      <c r="BA115" s="1040"/>
      <c r="BB115" s="1040"/>
      <c r="BC115" s="1040"/>
      <c r="BD115" s="1040"/>
      <c r="BE115" s="1040"/>
      <c r="BF115" s="1040"/>
      <c r="BG115" s="1040"/>
      <c r="BH115" s="1040"/>
      <c r="BI115" s="1040"/>
      <c r="BJ115" s="1040"/>
      <c r="BK115" s="1040"/>
      <c r="BL115" s="1040"/>
      <c r="BM115" s="1040"/>
      <c r="BN115" s="1040"/>
      <c r="BO115" s="1040"/>
      <c r="BP115" s="1041"/>
      <c r="BQ115" s="1009" t="s">
        <v>439</v>
      </c>
      <c r="BR115" s="1010"/>
      <c r="BS115" s="1010"/>
      <c r="BT115" s="1010"/>
      <c r="BU115" s="1010"/>
      <c r="BV115" s="1010" t="s">
        <v>439</v>
      </c>
      <c r="BW115" s="1010"/>
      <c r="BX115" s="1010"/>
      <c r="BY115" s="1010"/>
      <c r="BZ115" s="1010"/>
      <c r="CA115" s="1010" t="s">
        <v>439</v>
      </c>
      <c r="CB115" s="1010"/>
      <c r="CC115" s="1010"/>
      <c r="CD115" s="1010"/>
      <c r="CE115" s="1010"/>
      <c r="CF115" s="1004" t="s">
        <v>441</v>
      </c>
      <c r="CG115" s="1005"/>
      <c r="CH115" s="1005"/>
      <c r="CI115" s="1005"/>
      <c r="CJ115" s="1005"/>
      <c r="CK115" s="1035"/>
      <c r="CL115" s="1036"/>
      <c r="CM115" s="1039" t="s">
        <v>455</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441</v>
      </c>
      <c r="DH115" s="1049"/>
      <c r="DI115" s="1049"/>
      <c r="DJ115" s="1049"/>
      <c r="DK115" s="1050"/>
      <c r="DL115" s="1051" t="s">
        <v>441</v>
      </c>
      <c r="DM115" s="1049"/>
      <c r="DN115" s="1049"/>
      <c r="DO115" s="1049"/>
      <c r="DP115" s="1050"/>
      <c r="DQ115" s="1051" t="s">
        <v>441</v>
      </c>
      <c r="DR115" s="1049"/>
      <c r="DS115" s="1049"/>
      <c r="DT115" s="1049"/>
      <c r="DU115" s="1050"/>
      <c r="DV115" s="1052" t="s">
        <v>439</v>
      </c>
      <c r="DW115" s="1053"/>
      <c r="DX115" s="1053"/>
      <c r="DY115" s="1053"/>
      <c r="DZ115" s="1054"/>
    </row>
    <row r="116" spans="1:130" s="246" customFormat="1" ht="26.25" customHeight="1" x14ac:dyDescent="0.15">
      <c r="A116" s="1046"/>
      <c r="B116" s="1047"/>
      <c r="C116" s="1055" t="s">
        <v>456</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9</v>
      </c>
      <c r="AB116" s="1049"/>
      <c r="AC116" s="1049"/>
      <c r="AD116" s="1049"/>
      <c r="AE116" s="1050"/>
      <c r="AF116" s="1051" t="s">
        <v>439</v>
      </c>
      <c r="AG116" s="1049"/>
      <c r="AH116" s="1049"/>
      <c r="AI116" s="1049"/>
      <c r="AJ116" s="1050"/>
      <c r="AK116" s="1051">
        <v>92</v>
      </c>
      <c r="AL116" s="1049"/>
      <c r="AM116" s="1049"/>
      <c r="AN116" s="1049"/>
      <c r="AO116" s="1050"/>
      <c r="AP116" s="1052">
        <v>0</v>
      </c>
      <c r="AQ116" s="1053"/>
      <c r="AR116" s="1053"/>
      <c r="AS116" s="1053"/>
      <c r="AT116" s="1054"/>
      <c r="AU116" s="990"/>
      <c r="AV116" s="991"/>
      <c r="AW116" s="991"/>
      <c r="AX116" s="991"/>
      <c r="AY116" s="991"/>
      <c r="AZ116" s="1057" t="s">
        <v>457</v>
      </c>
      <c r="BA116" s="1058"/>
      <c r="BB116" s="1058"/>
      <c r="BC116" s="1058"/>
      <c r="BD116" s="1058"/>
      <c r="BE116" s="1058"/>
      <c r="BF116" s="1058"/>
      <c r="BG116" s="1058"/>
      <c r="BH116" s="1058"/>
      <c r="BI116" s="1058"/>
      <c r="BJ116" s="1058"/>
      <c r="BK116" s="1058"/>
      <c r="BL116" s="1058"/>
      <c r="BM116" s="1058"/>
      <c r="BN116" s="1058"/>
      <c r="BO116" s="1058"/>
      <c r="BP116" s="1059"/>
      <c r="BQ116" s="1009" t="s">
        <v>439</v>
      </c>
      <c r="BR116" s="1010"/>
      <c r="BS116" s="1010"/>
      <c r="BT116" s="1010"/>
      <c r="BU116" s="1010"/>
      <c r="BV116" s="1010" t="s">
        <v>439</v>
      </c>
      <c r="BW116" s="1010"/>
      <c r="BX116" s="1010"/>
      <c r="BY116" s="1010"/>
      <c r="BZ116" s="1010"/>
      <c r="CA116" s="1010" t="s">
        <v>439</v>
      </c>
      <c r="CB116" s="1010"/>
      <c r="CC116" s="1010"/>
      <c r="CD116" s="1010"/>
      <c r="CE116" s="1010"/>
      <c r="CF116" s="1004" t="s">
        <v>439</v>
      </c>
      <c r="CG116" s="1005"/>
      <c r="CH116" s="1005"/>
      <c r="CI116" s="1005"/>
      <c r="CJ116" s="1005"/>
      <c r="CK116" s="1035"/>
      <c r="CL116" s="1036"/>
      <c r="CM116" s="1006" t="s">
        <v>458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439</v>
      </c>
      <c r="DH116" s="1049"/>
      <c r="DI116" s="1049"/>
      <c r="DJ116" s="1049"/>
      <c r="DK116" s="1050"/>
      <c r="DL116" s="1051" t="s">
        <v>439</v>
      </c>
      <c r="DM116" s="1049"/>
      <c r="DN116" s="1049"/>
      <c r="DO116" s="1049"/>
      <c r="DP116" s="1050"/>
      <c r="DQ116" s="1051" t="s">
        <v>439</v>
      </c>
      <c r="DR116" s="1049"/>
      <c r="DS116" s="1049"/>
      <c r="DT116" s="1049"/>
      <c r="DU116" s="1050"/>
      <c r="DV116" s="1052" t="s">
        <v>441</v>
      </c>
      <c r="DW116" s="1053"/>
      <c r="DX116" s="1053"/>
      <c r="DY116" s="1053"/>
      <c r="DZ116" s="1054"/>
    </row>
    <row r="117" spans="1:130" s="246" customFormat="1" ht="26.25" customHeight="1" x14ac:dyDescent="0.15">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459</v>
      </c>
      <c r="Z117" s="976"/>
      <c r="AA117" s="1066">
        <v>3083719</v>
      </c>
      <c r="AB117" s="1067"/>
      <c r="AC117" s="1067"/>
      <c r="AD117" s="1067"/>
      <c r="AE117" s="1068"/>
      <c r="AF117" s="1069">
        <v>3039096</v>
      </c>
      <c r="AG117" s="1067"/>
      <c r="AH117" s="1067"/>
      <c r="AI117" s="1067"/>
      <c r="AJ117" s="1068"/>
      <c r="AK117" s="1069">
        <v>3038335</v>
      </c>
      <c r="AL117" s="1067"/>
      <c r="AM117" s="1067"/>
      <c r="AN117" s="1067"/>
      <c r="AO117" s="1068"/>
      <c r="AP117" s="1070"/>
      <c r="AQ117" s="1071"/>
      <c r="AR117" s="1071"/>
      <c r="AS117" s="1071"/>
      <c r="AT117" s="1072"/>
      <c r="AU117" s="990"/>
      <c r="AV117" s="991"/>
      <c r="AW117" s="991"/>
      <c r="AX117" s="991"/>
      <c r="AY117" s="991"/>
      <c r="AZ117" s="1057" t="s">
        <v>460</v>
      </c>
      <c r="BA117" s="1058"/>
      <c r="BB117" s="1058"/>
      <c r="BC117" s="1058"/>
      <c r="BD117" s="1058"/>
      <c r="BE117" s="1058"/>
      <c r="BF117" s="1058"/>
      <c r="BG117" s="1058"/>
      <c r="BH117" s="1058"/>
      <c r="BI117" s="1058"/>
      <c r="BJ117" s="1058"/>
      <c r="BK117" s="1058"/>
      <c r="BL117" s="1058"/>
      <c r="BM117" s="1058"/>
      <c r="BN117" s="1058"/>
      <c r="BO117" s="1058"/>
      <c r="BP117" s="1059"/>
      <c r="BQ117" s="1009" t="s">
        <v>441</v>
      </c>
      <c r="BR117" s="1010"/>
      <c r="BS117" s="1010"/>
      <c r="BT117" s="1010"/>
      <c r="BU117" s="1010"/>
      <c r="BV117" s="1010" t="s">
        <v>439</v>
      </c>
      <c r="BW117" s="1010"/>
      <c r="BX117" s="1010"/>
      <c r="BY117" s="1010"/>
      <c r="BZ117" s="1010"/>
      <c r="CA117" s="1010" t="s">
        <v>439</v>
      </c>
      <c r="CB117" s="1010"/>
      <c r="CC117" s="1010"/>
      <c r="CD117" s="1010"/>
      <c r="CE117" s="1010"/>
      <c r="CF117" s="1004" t="s">
        <v>441</v>
      </c>
      <c r="CG117" s="1005"/>
      <c r="CH117" s="1005"/>
      <c r="CI117" s="1005"/>
      <c r="CJ117" s="1005"/>
      <c r="CK117" s="1035"/>
      <c r="CL117" s="1036"/>
      <c r="CM117" s="1006" t="s">
        <v>461</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439</v>
      </c>
      <c r="DH117" s="1049"/>
      <c r="DI117" s="1049"/>
      <c r="DJ117" s="1049"/>
      <c r="DK117" s="1050"/>
      <c r="DL117" s="1051" t="s">
        <v>439</v>
      </c>
      <c r="DM117" s="1049"/>
      <c r="DN117" s="1049"/>
      <c r="DO117" s="1049"/>
      <c r="DP117" s="1050"/>
      <c r="DQ117" s="1051" t="s">
        <v>439</v>
      </c>
      <c r="DR117" s="1049"/>
      <c r="DS117" s="1049"/>
      <c r="DT117" s="1049"/>
      <c r="DU117" s="1050"/>
      <c r="DV117" s="1052" t="s">
        <v>439</v>
      </c>
      <c r="DW117" s="1053"/>
      <c r="DX117" s="1053"/>
      <c r="DY117" s="1053"/>
      <c r="DZ117" s="1054"/>
    </row>
    <row r="118" spans="1:130" s="246" customFormat="1" ht="26.25" customHeight="1" x14ac:dyDescent="0.15">
      <c r="A118" s="994" t="s">
        <v>431</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429</v>
      </c>
      <c r="AB118" s="975"/>
      <c r="AC118" s="975"/>
      <c r="AD118" s="975"/>
      <c r="AE118" s="976"/>
      <c r="AF118" s="974" t="s">
        <v>304</v>
      </c>
      <c r="AG118" s="975"/>
      <c r="AH118" s="975"/>
      <c r="AI118" s="975"/>
      <c r="AJ118" s="976"/>
      <c r="AK118" s="974" t="s">
        <v>303</v>
      </c>
      <c r="AL118" s="975"/>
      <c r="AM118" s="975"/>
      <c r="AN118" s="975"/>
      <c r="AO118" s="976"/>
      <c r="AP118" s="1061" t="s">
        <v>430</v>
      </c>
      <c r="AQ118" s="1062"/>
      <c r="AR118" s="1062"/>
      <c r="AS118" s="1062"/>
      <c r="AT118" s="1063"/>
      <c r="AU118" s="990"/>
      <c r="AV118" s="991"/>
      <c r="AW118" s="991"/>
      <c r="AX118" s="991"/>
      <c r="AY118" s="991"/>
      <c r="AZ118" s="1064" t="s">
        <v>462</v>
      </c>
      <c r="BA118" s="1055"/>
      <c r="BB118" s="1055"/>
      <c r="BC118" s="1055"/>
      <c r="BD118" s="1055"/>
      <c r="BE118" s="1055"/>
      <c r="BF118" s="1055"/>
      <c r="BG118" s="1055"/>
      <c r="BH118" s="1055"/>
      <c r="BI118" s="1055"/>
      <c r="BJ118" s="1055"/>
      <c r="BK118" s="1055"/>
      <c r="BL118" s="1055"/>
      <c r="BM118" s="1055"/>
      <c r="BN118" s="1055"/>
      <c r="BO118" s="1055"/>
      <c r="BP118" s="1056"/>
      <c r="BQ118" s="1087" t="s">
        <v>439</v>
      </c>
      <c r="BR118" s="1088"/>
      <c r="BS118" s="1088"/>
      <c r="BT118" s="1088"/>
      <c r="BU118" s="1088"/>
      <c r="BV118" s="1088" t="s">
        <v>183</v>
      </c>
      <c r="BW118" s="1088"/>
      <c r="BX118" s="1088"/>
      <c r="BY118" s="1088"/>
      <c r="BZ118" s="1088"/>
      <c r="CA118" s="1088" t="s">
        <v>439</v>
      </c>
      <c r="CB118" s="1088"/>
      <c r="CC118" s="1088"/>
      <c r="CD118" s="1088"/>
      <c r="CE118" s="1088"/>
      <c r="CF118" s="1004" t="s">
        <v>439</v>
      </c>
      <c r="CG118" s="1005"/>
      <c r="CH118" s="1005"/>
      <c r="CI118" s="1005"/>
      <c r="CJ118" s="1005"/>
      <c r="CK118" s="1035"/>
      <c r="CL118" s="1036"/>
      <c r="CM118" s="1006" t="s">
        <v>463</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183</v>
      </c>
      <c r="DH118" s="1049"/>
      <c r="DI118" s="1049"/>
      <c r="DJ118" s="1049"/>
      <c r="DK118" s="1050"/>
      <c r="DL118" s="1051" t="s">
        <v>439</v>
      </c>
      <c r="DM118" s="1049"/>
      <c r="DN118" s="1049"/>
      <c r="DO118" s="1049"/>
      <c r="DP118" s="1050"/>
      <c r="DQ118" s="1051" t="s">
        <v>439</v>
      </c>
      <c r="DR118" s="1049"/>
      <c r="DS118" s="1049"/>
      <c r="DT118" s="1049"/>
      <c r="DU118" s="1050"/>
      <c r="DV118" s="1052" t="s">
        <v>439</v>
      </c>
      <c r="DW118" s="1053"/>
      <c r="DX118" s="1053"/>
      <c r="DY118" s="1053"/>
      <c r="DZ118" s="1054"/>
    </row>
    <row r="119" spans="1:130" s="246" customFormat="1" ht="26.25" customHeight="1" x14ac:dyDescent="0.15">
      <c r="A119" s="1148" t="s">
        <v>434</v>
      </c>
      <c r="B119" s="1034"/>
      <c r="C119" s="1013" t="s">
        <v>435</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183</v>
      </c>
      <c r="AB119" s="982"/>
      <c r="AC119" s="982"/>
      <c r="AD119" s="982"/>
      <c r="AE119" s="983"/>
      <c r="AF119" s="984" t="s">
        <v>441</v>
      </c>
      <c r="AG119" s="982"/>
      <c r="AH119" s="982"/>
      <c r="AI119" s="982"/>
      <c r="AJ119" s="983"/>
      <c r="AK119" s="984" t="s">
        <v>441</v>
      </c>
      <c r="AL119" s="982"/>
      <c r="AM119" s="982"/>
      <c r="AN119" s="982"/>
      <c r="AO119" s="983"/>
      <c r="AP119" s="985" t="s">
        <v>439</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464</v>
      </c>
      <c r="BP119" s="1096"/>
      <c r="BQ119" s="1087">
        <v>22786347</v>
      </c>
      <c r="BR119" s="1088"/>
      <c r="BS119" s="1088"/>
      <c r="BT119" s="1088"/>
      <c r="BU119" s="1088"/>
      <c r="BV119" s="1088">
        <v>21652243</v>
      </c>
      <c r="BW119" s="1088"/>
      <c r="BX119" s="1088"/>
      <c r="BY119" s="1088"/>
      <c r="BZ119" s="1088"/>
      <c r="CA119" s="1088">
        <v>21567614</v>
      </c>
      <c r="CB119" s="1088"/>
      <c r="CC119" s="1088"/>
      <c r="CD119" s="1088"/>
      <c r="CE119" s="1088"/>
      <c r="CF119" s="1089"/>
      <c r="CG119" s="1090"/>
      <c r="CH119" s="1090"/>
      <c r="CI119" s="1090"/>
      <c r="CJ119" s="1091"/>
      <c r="CK119" s="1037"/>
      <c r="CL119" s="1038"/>
      <c r="CM119" s="1092" t="s">
        <v>465</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439</v>
      </c>
      <c r="DH119" s="1074"/>
      <c r="DI119" s="1074"/>
      <c r="DJ119" s="1074"/>
      <c r="DK119" s="1075"/>
      <c r="DL119" s="1073" t="s">
        <v>439</v>
      </c>
      <c r="DM119" s="1074"/>
      <c r="DN119" s="1074"/>
      <c r="DO119" s="1074"/>
      <c r="DP119" s="1075"/>
      <c r="DQ119" s="1073" t="s">
        <v>183</v>
      </c>
      <c r="DR119" s="1074"/>
      <c r="DS119" s="1074"/>
      <c r="DT119" s="1074"/>
      <c r="DU119" s="1075"/>
      <c r="DV119" s="1076" t="s">
        <v>439</v>
      </c>
      <c r="DW119" s="1077"/>
      <c r="DX119" s="1077"/>
      <c r="DY119" s="1077"/>
      <c r="DZ119" s="1078"/>
    </row>
    <row r="120" spans="1:130" s="246" customFormat="1" ht="26.25" customHeight="1" x14ac:dyDescent="0.15">
      <c r="A120" s="1149"/>
      <c r="B120" s="1036"/>
      <c r="C120" s="1006" t="s">
        <v>442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439</v>
      </c>
      <c r="AB120" s="1049"/>
      <c r="AC120" s="1049"/>
      <c r="AD120" s="1049"/>
      <c r="AE120" s="1050"/>
      <c r="AF120" s="1051" t="s">
        <v>439</v>
      </c>
      <c r="AG120" s="1049"/>
      <c r="AH120" s="1049"/>
      <c r="AI120" s="1049"/>
      <c r="AJ120" s="1050"/>
      <c r="AK120" s="1051" t="s">
        <v>441</v>
      </c>
      <c r="AL120" s="1049"/>
      <c r="AM120" s="1049"/>
      <c r="AN120" s="1049"/>
      <c r="AO120" s="1050"/>
      <c r="AP120" s="1052" t="s">
        <v>439</v>
      </c>
      <c r="AQ120" s="1053"/>
      <c r="AR120" s="1053"/>
      <c r="AS120" s="1053"/>
      <c r="AT120" s="1054"/>
      <c r="AU120" s="1079" t="s">
        <v>466</v>
      </c>
      <c r="AV120" s="1080"/>
      <c r="AW120" s="1080"/>
      <c r="AX120" s="1080"/>
      <c r="AY120" s="1081"/>
      <c r="AZ120" s="1030" t="s">
        <v>467</v>
      </c>
      <c r="BA120" s="979"/>
      <c r="BB120" s="979"/>
      <c r="BC120" s="979"/>
      <c r="BD120" s="979"/>
      <c r="BE120" s="979"/>
      <c r="BF120" s="979"/>
      <c r="BG120" s="979"/>
      <c r="BH120" s="979"/>
      <c r="BI120" s="979"/>
      <c r="BJ120" s="979"/>
      <c r="BK120" s="979"/>
      <c r="BL120" s="979"/>
      <c r="BM120" s="979"/>
      <c r="BN120" s="979"/>
      <c r="BO120" s="979"/>
      <c r="BP120" s="980"/>
      <c r="BQ120" s="1016">
        <v>8369934</v>
      </c>
      <c r="BR120" s="1017"/>
      <c r="BS120" s="1017"/>
      <c r="BT120" s="1017"/>
      <c r="BU120" s="1017"/>
      <c r="BV120" s="1017">
        <v>8709927</v>
      </c>
      <c r="BW120" s="1017"/>
      <c r="BX120" s="1017"/>
      <c r="BY120" s="1017"/>
      <c r="BZ120" s="1017"/>
      <c r="CA120" s="1017">
        <v>8709713</v>
      </c>
      <c r="CB120" s="1017"/>
      <c r="CC120" s="1017"/>
      <c r="CD120" s="1017"/>
      <c r="CE120" s="1017"/>
      <c r="CF120" s="1031">
        <v>102.8</v>
      </c>
      <c r="CG120" s="1032"/>
      <c r="CH120" s="1032"/>
      <c r="CI120" s="1032"/>
      <c r="CJ120" s="1032"/>
      <c r="CK120" s="1097" t="s">
        <v>468</v>
      </c>
      <c r="CL120" s="1098"/>
      <c r="CM120" s="1098"/>
      <c r="CN120" s="1098"/>
      <c r="CO120" s="1099"/>
      <c r="CP120" s="1105" t="s">
        <v>469</v>
      </c>
      <c r="CQ120" s="1106"/>
      <c r="CR120" s="1106"/>
      <c r="CS120" s="1106"/>
      <c r="CT120" s="1106"/>
      <c r="CU120" s="1106"/>
      <c r="CV120" s="1106"/>
      <c r="CW120" s="1106"/>
      <c r="CX120" s="1106"/>
      <c r="CY120" s="1106"/>
      <c r="CZ120" s="1106"/>
      <c r="DA120" s="1106"/>
      <c r="DB120" s="1106"/>
      <c r="DC120" s="1106"/>
      <c r="DD120" s="1106"/>
      <c r="DE120" s="1106"/>
      <c r="DF120" s="1107"/>
      <c r="DG120" s="1016" t="s">
        <v>439</v>
      </c>
      <c r="DH120" s="1017"/>
      <c r="DI120" s="1017"/>
      <c r="DJ120" s="1017"/>
      <c r="DK120" s="1017"/>
      <c r="DL120" s="1017">
        <v>1724972</v>
      </c>
      <c r="DM120" s="1017"/>
      <c r="DN120" s="1017"/>
      <c r="DO120" s="1017"/>
      <c r="DP120" s="1017"/>
      <c r="DQ120" s="1017">
        <v>1661955</v>
      </c>
      <c r="DR120" s="1017"/>
      <c r="DS120" s="1017"/>
      <c r="DT120" s="1017"/>
      <c r="DU120" s="1017"/>
      <c r="DV120" s="1018">
        <v>19.600000000000001</v>
      </c>
      <c r="DW120" s="1018"/>
      <c r="DX120" s="1018"/>
      <c r="DY120" s="1018"/>
      <c r="DZ120" s="1019"/>
    </row>
    <row r="121" spans="1:130" s="246" customFormat="1" ht="26.25" customHeight="1" x14ac:dyDescent="0.15">
      <c r="A121" s="1149"/>
      <c r="B121" s="1036"/>
      <c r="C121" s="1057" t="s">
        <v>470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441</v>
      </c>
      <c r="AB121" s="1049"/>
      <c r="AC121" s="1049"/>
      <c r="AD121" s="1049"/>
      <c r="AE121" s="1050"/>
      <c r="AF121" s="1051" t="s">
        <v>441</v>
      </c>
      <c r="AG121" s="1049"/>
      <c r="AH121" s="1049"/>
      <c r="AI121" s="1049"/>
      <c r="AJ121" s="1050"/>
      <c r="AK121" s="1051" t="s">
        <v>439</v>
      </c>
      <c r="AL121" s="1049"/>
      <c r="AM121" s="1049"/>
      <c r="AN121" s="1049"/>
      <c r="AO121" s="1050"/>
      <c r="AP121" s="1052" t="s">
        <v>439</v>
      </c>
      <c r="AQ121" s="1053"/>
      <c r="AR121" s="1053"/>
      <c r="AS121" s="1053"/>
      <c r="AT121" s="1054"/>
      <c r="AU121" s="1082"/>
      <c r="AV121" s="1083"/>
      <c r="AW121" s="1083"/>
      <c r="AX121" s="1083"/>
      <c r="AY121" s="1084"/>
      <c r="AZ121" s="1039" t="s">
        <v>471</v>
      </c>
      <c r="BA121" s="1040"/>
      <c r="BB121" s="1040"/>
      <c r="BC121" s="1040"/>
      <c r="BD121" s="1040"/>
      <c r="BE121" s="1040"/>
      <c r="BF121" s="1040"/>
      <c r="BG121" s="1040"/>
      <c r="BH121" s="1040"/>
      <c r="BI121" s="1040"/>
      <c r="BJ121" s="1040"/>
      <c r="BK121" s="1040"/>
      <c r="BL121" s="1040"/>
      <c r="BM121" s="1040"/>
      <c r="BN121" s="1040"/>
      <c r="BO121" s="1040"/>
      <c r="BP121" s="1041"/>
      <c r="BQ121" s="1009">
        <v>762116</v>
      </c>
      <c r="BR121" s="1010"/>
      <c r="BS121" s="1010"/>
      <c r="BT121" s="1010"/>
      <c r="BU121" s="1010"/>
      <c r="BV121" s="1010">
        <v>746506</v>
      </c>
      <c r="BW121" s="1010"/>
      <c r="BX121" s="1010"/>
      <c r="BY121" s="1010"/>
      <c r="BZ121" s="1010"/>
      <c r="CA121" s="1010">
        <v>728174</v>
      </c>
      <c r="CB121" s="1010"/>
      <c r="CC121" s="1010"/>
      <c r="CD121" s="1010"/>
      <c r="CE121" s="1010"/>
      <c r="CF121" s="1004">
        <v>8.6</v>
      </c>
      <c r="CG121" s="1005"/>
      <c r="CH121" s="1005"/>
      <c r="CI121" s="1005"/>
      <c r="CJ121" s="1005"/>
      <c r="CK121" s="1100"/>
      <c r="CL121" s="1101"/>
      <c r="CM121" s="1101"/>
      <c r="CN121" s="1101"/>
      <c r="CO121" s="1102"/>
      <c r="CP121" s="1110" t="s">
        <v>472</v>
      </c>
      <c r="CQ121" s="1111"/>
      <c r="CR121" s="1111"/>
      <c r="CS121" s="1111"/>
      <c r="CT121" s="1111"/>
      <c r="CU121" s="1111"/>
      <c r="CV121" s="1111"/>
      <c r="CW121" s="1111"/>
      <c r="CX121" s="1111"/>
      <c r="CY121" s="1111"/>
      <c r="CZ121" s="1111"/>
      <c r="DA121" s="1111"/>
      <c r="DB121" s="1111"/>
      <c r="DC121" s="1111"/>
      <c r="DD121" s="1111"/>
      <c r="DE121" s="1111"/>
      <c r="DF121" s="1112"/>
      <c r="DG121" s="1009">
        <v>1152697</v>
      </c>
      <c r="DH121" s="1010"/>
      <c r="DI121" s="1010"/>
      <c r="DJ121" s="1010"/>
      <c r="DK121" s="1010"/>
      <c r="DL121" s="1010">
        <v>1353230</v>
      </c>
      <c r="DM121" s="1010"/>
      <c r="DN121" s="1010"/>
      <c r="DO121" s="1010"/>
      <c r="DP121" s="1010"/>
      <c r="DQ121" s="1010">
        <v>1414414</v>
      </c>
      <c r="DR121" s="1010"/>
      <c r="DS121" s="1010"/>
      <c r="DT121" s="1010"/>
      <c r="DU121" s="1010"/>
      <c r="DV121" s="1011">
        <v>16.7</v>
      </c>
      <c r="DW121" s="1011"/>
      <c r="DX121" s="1011"/>
      <c r="DY121" s="1011"/>
      <c r="DZ121" s="1012"/>
    </row>
    <row r="122" spans="1:130" s="246" customFormat="1" ht="26.25" customHeight="1" x14ac:dyDescent="0.15">
      <c r="A122" s="1149"/>
      <c r="B122" s="1036"/>
      <c r="C122" s="1006" t="s">
        <v>452</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439</v>
      </c>
      <c r="AB122" s="1049"/>
      <c r="AC122" s="1049"/>
      <c r="AD122" s="1049"/>
      <c r="AE122" s="1050"/>
      <c r="AF122" s="1051" t="s">
        <v>441</v>
      </c>
      <c r="AG122" s="1049"/>
      <c r="AH122" s="1049"/>
      <c r="AI122" s="1049"/>
      <c r="AJ122" s="1050"/>
      <c r="AK122" s="1051" t="s">
        <v>439</v>
      </c>
      <c r="AL122" s="1049"/>
      <c r="AM122" s="1049"/>
      <c r="AN122" s="1049"/>
      <c r="AO122" s="1050"/>
      <c r="AP122" s="1052" t="s">
        <v>439</v>
      </c>
      <c r="AQ122" s="1053"/>
      <c r="AR122" s="1053"/>
      <c r="AS122" s="1053"/>
      <c r="AT122" s="1054"/>
      <c r="AU122" s="1082"/>
      <c r="AV122" s="1083"/>
      <c r="AW122" s="1083"/>
      <c r="AX122" s="1083"/>
      <c r="AY122" s="1084"/>
      <c r="AZ122" s="1064" t="s">
        <v>473</v>
      </c>
      <c r="BA122" s="1055"/>
      <c r="BB122" s="1055"/>
      <c r="BC122" s="1055"/>
      <c r="BD122" s="1055"/>
      <c r="BE122" s="1055"/>
      <c r="BF122" s="1055"/>
      <c r="BG122" s="1055"/>
      <c r="BH122" s="1055"/>
      <c r="BI122" s="1055"/>
      <c r="BJ122" s="1055"/>
      <c r="BK122" s="1055"/>
      <c r="BL122" s="1055"/>
      <c r="BM122" s="1055"/>
      <c r="BN122" s="1055"/>
      <c r="BO122" s="1055"/>
      <c r="BP122" s="1056"/>
      <c r="BQ122" s="1087">
        <v>16043594</v>
      </c>
      <c r="BR122" s="1088"/>
      <c r="BS122" s="1088"/>
      <c r="BT122" s="1088"/>
      <c r="BU122" s="1088"/>
      <c r="BV122" s="1088">
        <v>15565589</v>
      </c>
      <c r="BW122" s="1088"/>
      <c r="BX122" s="1088"/>
      <c r="BY122" s="1088"/>
      <c r="BZ122" s="1088"/>
      <c r="CA122" s="1088">
        <v>15504756</v>
      </c>
      <c r="CB122" s="1088"/>
      <c r="CC122" s="1088"/>
      <c r="CD122" s="1088"/>
      <c r="CE122" s="1088"/>
      <c r="CF122" s="1108">
        <v>183</v>
      </c>
      <c r="CG122" s="1109"/>
      <c r="CH122" s="1109"/>
      <c r="CI122" s="1109"/>
      <c r="CJ122" s="1109"/>
      <c r="CK122" s="1100"/>
      <c r="CL122" s="1101"/>
      <c r="CM122" s="1101"/>
      <c r="CN122" s="1101"/>
      <c r="CO122" s="1102"/>
      <c r="CP122" s="1110" t="s">
        <v>474</v>
      </c>
      <c r="CQ122" s="1111"/>
      <c r="CR122" s="1111"/>
      <c r="CS122" s="1111"/>
      <c r="CT122" s="1111"/>
      <c r="CU122" s="1111"/>
      <c r="CV122" s="1111"/>
      <c r="CW122" s="1111"/>
      <c r="CX122" s="1111"/>
      <c r="CY122" s="1111"/>
      <c r="CZ122" s="1111"/>
      <c r="DA122" s="1111"/>
      <c r="DB122" s="1111"/>
      <c r="DC122" s="1111"/>
      <c r="DD122" s="1111"/>
      <c r="DE122" s="1111"/>
      <c r="DF122" s="1112"/>
      <c r="DG122" s="1009">
        <v>1225290</v>
      </c>
      <c r="DH122" s="1010"/>
      <c r="DI122" s="1010"/>
      <c r="DJ122" s="1010"/>
      <c r="DK122" s="1010"/>
      <c r="DL122" s="1010">
        <v>1306490</v>
      </c>
      <c r="DM122" s="1010"/>
      <c r="DN122" s="1010"/>
      <c r="DO122" s="1010"/>
      <c r="DP122" s="1010"/>
      <c r="DQ122" s="1010">
        <v>918202</v>
      </c>
      <c r="DR122" s="1010"/>
      <c r="DS122" s="1010"/>
      <c r="DT122" s="1010"/>
      <c r="DU122" s="1010"/>
      <c r="DV122" s="1011">
        <v>10.8</v>
      </c>
      <c r="DW122" s="1011"/>
      <c r="DX122" s="1011"/>
      <c r="DY122" s="1011"/>
      <c r="DZ122" s="1012"/>
    </row>
    <row r="123" spans="1:130" s="246" customFormat="1" ht="26.25" customHeight="1" x14ac:dyDescent="0.15">
      <c r="A123" s="1149"/>
      <c r="B123" s="1036"/>
      <c r="C123" s="1006" t="s">
        <v>458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439</v>
      </c>
      <c r="AB123" s="1049"/>
      <c r="AC123" s="1049"/>
      <c r="AD123" s="1049"/>
      <c r="AE123" s="1050"/>
      <c r="AF123" s="1051" t="s">
        <v>441</v>
      </c>
      <c r="AG123" s="1049"/>
      <c r="AH123" s="1049"/>
      <c r="AI123" s="1049"/>
      <c r="AJ123" s="1050"/>
      <c r="AK123" s="1051" t="s">
        <v>439</v>
      </c>
      <c r="AL123" s="1049"/>
      <c r="AM123" s="1049"/>
      <c r="AN123" s="1049"/>
      <c r="AO123" s="1050"/>
      <c r="AP123" s="1052" t="s">
        <v>441</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475</v>
      </c>
      <c r="BP123" s="1096"/>
      <c r="BQ123" s="1155">
        <v>25175644</v>
      </c>
      <c r="BR123" s="1156"/>
      <c r="BS123" s="1156"/>
      <c r="BT123" s="1156"/>
      <c r="BU123" s="1156"/>
      <c r="BV123" s="1156">
        <v>25022022</v>
      </c>
      <c r="BW123" s="1156"/>
      <c r="BX123" s="1156"/>
      <c r="BY123" s="1156"/>
      <c r="BZ123" s="1156"/>
      <c r="CA123" s="1156">
        <v>24942643</v>
      </c>
      <c r="CB123" s="1156"/>
      <c r="CC123" s="1156"/>
      <c r="CD123" s="1156"/>
      <c r="CE123" s="1156"/>
      <c r="CF123" s="1089"/>
      <c r="CG123" s="1090"/>
      <c r="CH123" s="1090"/>
      <c r="CI123" s="1090"/>
      <c r="CJ123" s="1091"/>
      <c r="CK123" s="1100"/>
      <c r="CL123" s="1101"/>
      <c r="CM123" s="1101"/>
      <c r="CN123" s="1101"/>
      <c r="CO123" s="1102"/>
      <c r="CP123" s="1110" t="s">
        <v>476</v>
      </c>
      <c r="CQ123" s="1111"/>
      <c r="CR123" s="1111"/>
      <c r="CS123" s="1111"/>
      <c r="CT123" s="1111"/>
      <c r="CU123" s="1111"/>
      <c r="CV123" s="1111"/>
      <c r="CW123" s="1111"/>
      <c r="CX123" s="1111"/>
      <c r="CY123" s="1111"/>
      <c r="CZ123" s="1111"/>
      <c r="DA123" s="1111"/>
      <c r="DB123" s="1111"/>
      <c r="DC123" s="1111"/>
      <c r="DD123" s="1111"/>
      <c r="DE123" s="1111"/>
      <c r="DF123" s="1112"/>
      <c r="DG123" s="1048">
        <v>8736</v>
      </c>
      <c r="DH123" s="1049"/>
      <c r="DI123" s="1049"/>
      <c r="DJ123" s="1049"/>
      <c r="DK123" s="1050"/>
      <c r="DL123" s="1051">
        <v>4695</v>
      </c>
      <c r="DM123" s="1049"/>
      <c r="DN123" s="1049"/>
      <c r="DO123" s="1049"/>
      <c r="DP123" s="1050"/>
      <c r="DQ123" s="1051">
        <v>1208</v>
      </c>
      <c r="DR123" s="1049"/>
      <c r="DS123" s="1049"/>
      <c r="DT123" s="1049"/>
      <c r="DU123" s="1050"/>
      <c r="DV123" s="1052">
        <v>0</v>
      </c>
      <c r="DW123" s="1053"/>
      <c r="DX123" s="1053"/>
      <c r="DY123" s="1053"/>
      <c r="DZ123" s="1054"/>
    </row>
    <row r="124" spans="1:130" s="246" customFormat="1" ht="26.25" customHeight="1" thickBot="1" x14ac:dyDescent="0.2">
      <c r="A124" s="1149"/>
      <c r="B124" s="1036"/>
      <c r="C124" s="1006" t="s">
        <v>461</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439</v>
      </c>
      <c r="AB124" s="1049"/>
      <c r="AC124" s="1049"/>
      <c r="AD124" s="1049"/>
      <c r="AE124" s="1050"/>
      <c r="AF124" s="1051" t="s">
        <v>439</v>
      </c>
      <c r="AG124" s="1049"/>
      <c r="AH124" s="1049"/>
      <c r="AI124" s="1049"/>
      <c r="AJ124" s="1050"/>
      <c r="AK124" s="1051" t="s">
        <v>183</v>
      </c>
      <c r="AL124" s="1049"/>
      <c r="AM124" s="1049"/>
      <c r="AN124" s="1049"/>
      <c r="AO124" s="1050"/>
      <c r="AP124" s="1052" t="s">
        <v>441</v>
      </c>
      <c r="AQ124" s="1053"/>
      <c r="AR124" s="1053"/>
      <c r="AS124" s="1053"/>
      <c r="AT124" s="1054"/>
      <c r="AU124" s="1151" t="s">
        <v>477</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183</v>
      </c>
      <c r="BR124" s="1118"/>
      <c r="BS124" s="1118"/>
      <c r="BT124" s="1118"/>
      <c r="BU124" s="1118"/>
      <c r="BV124" s="1118" t="s">
        <v>183</v>
      </c>
      <c r="BW124" s="1118"/>
      <c r="BX124" s="1118"/>
      <c r="BY124" s="1118"/>
      <c r="BZ124" s="1118"/>
      <c r="CA124" s="1118" t="s">
        <v>183</v>
      </c>
      <c r="CB124" s="1118"/>
      <c r="CC124" s="1118"/>
      <c r="CD124" s="1118"/>
      <c r="CE124" s="1118"/>
      <c r="CF124" s="1119"/>
      <c r="CG124" s="1120"/>
      <c r="CH124" s="1120"/>
      <c r="CI124" s="1120"/>
      <c r="CJ124" s="1121"/>
      <c r="CK124" s="1103"/>
      <c r="CL124" s="1103"/>
      <c r="CM124" s="1103"/>
      <c r="CN124" s="1103"/>
      <c r="CO124" s="1104"/>
      <c r="CP124" s="1110" t="s">
        <v>478</v>
      </c>
      <c r="CQ124" s="1111"/>
      <c r="CR124" s="1111"/>
      <c r="CS124" s="1111"/>
      <c r="CT124" s="1111"/>
      <c r="CU124" s="1111"/>
      <c r="CV124" s="1111"/>
      <c r="CW124" s="1111"/>
      <c r="CX124" s="1111"/>
      <c r="CY124" s="1111"/>
      <c r="CZ124" s="1111"/>
      <c r="DA124" s="1111"/>
      <c r="DB124" s="1111"/>
      <c r="DC124" s="1111"/>
      <c r="DD124" s="1111"/>
      <c r="DE124" s="1111"/>
      <c r="DF124" s="1112"/>
      <c r="DG124" s="1095">
        <v>1787322</v>
      </c>
      <c r="DH124" s="1074"/>
      <c r="DI124" s="1074"/>
      <c r="DJ124" s="1074"/>
      <c r="DK124" s="1075"/>
      <c r="DL124" s="1073" t="s">
        <v>439</v>
      </c>
      <c r="DM124" s="1074"/>
      <c r="DN124" s="1074"/>
      <c r="DO124" s="1074"/>
      <c r="DP124" s="1075"/>
      <c r="DQ124" s="1073">
        <v>641</v>
      </c>
      <c r="DR124" s="1074"/>
      <c r="DS124" s="1074"/>
      <c r="DT124" s="1074"/>
      <c r="DU124" s="1075"/>
      <c r="DV124" s="1076">
        <v>0</v>
      </c>
      <c r="DW124" s="1077"/>
      <c r="DX124" s="1077"/>
      <c r="DY124" s="1077"/>
      <c r="DZ124" s="1078"/>
    </row>
    <row r="125" spans="1:130" s="246" customFormat="1" ht="26.25" customHeight="1" x14ac:dyDescent="0.15">
      <c r="A125" s="1149"/>
      <c r="B125" s="1036"/>
      <c r="C125" s="1006" t="s">
        <v>463</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439</v>
      </c>
      <c r="AB125" s="1049"/>
      <c r="AC125" s="1049"/>
      <c r="AD125" s="1049"/>
      <c r="AE125" s="1050"/>
      <c r="AF125" s="1051" t="s">
        <v>439</v>
      </c>
      <c r="AG125" s="1049"/>
      <c r="AH125" s="1049"/>
      <c r="AI125" s="1049"/>
      <c r="AJ125" s="1050"/>
      <c r="AK125" s="1051" t="s">
        <v>439</v>
      </c>
      <c r="AL125" s="1049"/>
      <c r="AM125" s="1049"/>
      <c r="AN125" s="1049"/>
      <c r="AO125" s="1050"/>
      <c r="AP125" s="1052" t="s">
        <v>439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479</v>
      </c>
      <c r="CL125" s="1098"/>
      <c r="CM125" s="1098"/>
      <c r="CN125" s="1098"/>
      <c r="CO125" s="1099"/>
      <c r="CP125" s="1030" t="s">
        <v>480</v>
      </c>
      <c r="CQ125" s="979"/>
      <c r="CR125" s="979"/>
      <c r="CS125" s="979"/>
      <c r="CT125" s="979"/>
      <c r="CU125" s="979"/>
      <c r="CV125" s="979"/>
      <c r="CW125" s="979"/>
      <c r="CX125" s="979"/>
      <c r="CY125" s="979"/>
      <c r="CZ125" s="979"/>
      <c r="DA125" s="979"/>
      <c r="DB125" s="979"/>
      <c r="DC125" s="979"/>
      <c r="DD125" s="979"/>
      <c r="DE125" s="979"/>
      <c r="DF125" s="980"/>
      <c r="DG125" s="1016" t="s">
        <v>439</v>
      </c>
      <c r="DH125" s="1017"/>
      <c r="DI125" s="1017"/>
      <c r="DJ125" s="1017"/>
      <c r="DK125" s="1017"/>
      <c r="DL125" s="1017" t="s">
        <v>439</v>
      </c>
      <c r="DM125" s="1017"/>
      <c r="DN125" s="1017"/>
      <c r="DO125" s="1017"/>
      <c r="DP125" s="1017"/>
      <c r="DQ125" s="1017" t="s">
        <v>439</v>
      </c>
      <c r="DR125" s="1017"/>
      <c r="DS125" s="1017"/>
      <c r="DT125" s="1017"/>
      <c r="DU125" s="1017"/>
      <c r="DV125" s="1018" t="s">
        <v>183</v>
      </c>
      <c r="DW125" s="1018"/>
      <c r="DX125" s="1018"/>
      <c r="DY125" s="1018"/>
      <c r="DZ125" s="1019"/>
    </row>
    <row r="126" spans="1:130" s="246" customFormat="1" ht="26.25" customHeight="1" thickBot="1" x14ac:dyDescent="0.2">
      <c r="A126" s="1149"/>
      <c r="B126" s="1036"/>
      <c r="C126" s="1006" t="s">
        <v>465</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439</v>
      </c>
      <c r="AB126" s="1049"/>
      <c r="AC126" s="1049"/>
      <c r="AD126" s="1049"/>
      <c r="AE126" s="1050"/>
      <c r="AF126" s="1051" t="s">
        <v>439</v>
      </c>
      <c r="AG126" s="1049"/>
      <c r="AH126" s="1049"/>
      <c r="AI126" s="1049"/>
      <c r="AJ126" s="1050"/>
      <c r="AK126" s="1051" t="s">
        <v>439</v>
      </c>
      <c r="AL126" s="1049"/>
      <c r="AM126" s="1049"/>
      <c r="AN126" s="1049"/>
      <c r="AO126" s="1050"/>
      <c r="AP126" s="1052" t="s">
        <v>439</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481</v>
      </c>
      <c r="CQ126" s="1040"/>
      <c r="CR126" s="1040"/>
      <c r="CS126" s="1040"/>
      <c r="CT126" s="1040"/>
      <c r="CU126" s="1040"/>
      <c r="CV126" s="1040"/>
      <c r="CW126" s="1040"/>
      <c r="CX126" s="1040"/>
      <c r="CY126" s="1040"/>
      <c r="CZ126" s="1040"/>
      <c r="DA126" s="1040"/>
      <c r="DB126" s="1040"/>
      <c r="DC126" s="1040"/>
      <c r="DD126" s="1040"/>
      <c r="DE126" s="1040"/>
      <c r="DF126" s="1041"/>
      <c r="DG126" s="1009" t="s">
        <v>439</v>
      </c>
      <c r="DH126" s="1010"/>
      <c r="DI126" s="1010"/>
      <c r="DJ126" s="1010"/>
      <c r="DK126" s="1010"/>
      <c r="DL126" s="1010" t="s">
        <v>439</v>
      </c>
      <c r="DM126" s="1010"/>
      <c r="DN126" s="1010"/>
      <c r="DO126" s="1010"/>
      <c r="DP126" s="1010"/>
      <c r="DQ126" s="1010" t="s">
        <v>439</v>
      </c>
      <c r="DR126" s="1010"/>
      <c r="DS126" s="1010"/>
      <c r="DT126" s="1010"/>
      <c r="DU126" s="1010"/>
      <c r="DV126" s="1011" t="s">
        <v>439</v>
      </c>
      <c r="DW126" s="1011"/>
      <c r="DX126" s="1011"/>
      <c r="DY126" s="1011"/>
      <c r="DZ126" s="1012"/>
    </row>
    <row r="127" spans="1:130" s="246" customFormat="1" ht="26.25" customHeight="1" x14ac:dyDescent="0.15">
      <c r="A127" s="1150"/>
      <c r="B127" s="1038"/>
      <c r="C127" s="1092" t="s">
        <v>482</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439</v>
      </c>
      <c r="AB127" s="1049"/>
      <c r="AC127" s="1049"/>
      <c r="AD127" s="1049"/>
      <c r="AE127" s="1050"/>
      <c r="AF127" s="1051" t="s">
        <v>439</v>
      </c>
      <c r="AG127" s="1049"/>
      <c r="AH127" s="1049"/>
      <c r="AI127" s="1049"/>
      <c r="AJ127" s="1050"/>
      <c r="AK127" s="1051" t="s">
        <v>439</v>
      </c>
      <c r="AL127" s="1049"/>
      <c r="AM127" s="1049"/>
      <c r="AN127" s="1049"/>
      <c r="AO127" s="1050"/>
      <c r="AP127" s="1052" t="s">
        <v>439</v>
      </c>
      <c r="AQ127" s="1053"/>
      <c r="AR127" s="1053"/>
      <c r="AS127" s="1053"/>
      <c r="AT127" s="1054"/>
      <c r="AU127" s="282"/>
      <c r="AV127" s="282"/>
      <c r="AW127" s="282"/>
      <c r="AX127" s="1122" t="s">
        <v>483</v>
      </c>
      <c r="AY127" s="1123"/>
      <c r="AZ127" s="1123"/>
      <c r="BA127" s="1123"/>
      <c r="BB127" s="1123"/>
      <c r="BC127" s="1123"/>
      <c r="BD127" s="1123"/>
      <c r="BE127" s="1124"/>
      <c r="BF127" s="1125" t="s">
        <v>484</v>
      </c>
      <c r="BG127" s="1123"/>
      <c r="BH127" s="1123"/>
      <c r="BI127" s="1123"/>
      <c r="BJ127" s="1123"/>
      <c r="BK127" s="1123"/>
      <c r="BL127" s="1124"/>
      <c r="BM127" s="1125" t="s">
        <v>485</v>
      </c>
      <c r="BN127" s="1123"/>
      <c r="BO127" s="1123"/>
      <c r="BP127" s="1123"/>
      <c r="BQ127" s="1123"/>
      <c r="BR127" s="1123"/>
      <c r="BS127" s="1124"/>
      <c r="BT127" s="1125" t="s">
        <v>486</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487</v>
      </c>
      <c r="CQ127" s="1040"/>
      <c r="CR127" s="1040"/>
      <c r="CS127" s="1040"/>
      <c r="CT127" s="1040"/>
      <c r="CU127" s="1040"/>
      <c r="CV127" s="1040"/>
      <c r="CW127" s="1040"/>
      <c r="CX127" s="1040"/>
      <c r="CY127" s="1040"/>
      <c r="CZ127" s="1040"/>
      <c r="DA127" s="1040"/>
      <c r="DB127" s="1040"/>
      <c r="DC127" s="1040"/>
      <c r="DD127" s="1040"/>
      <c r="DE127" s="1040"/>
      <c r="DF127" s="1041"/>
      <c r="DG127" s="1009" t="s">
        <v>439</v>
      </c>
      <c r="DH127" s="1010"/>
      <c r="DI127" s="1010"/>
      <c r="DJ127" s="1010"/>
      <c r="DK127" s="1010"/>
      <c r="DL127" s="1010" t="s">
        <v>439</v>
      </c>
      <c r="DM127" s="1010"/>
      <c r="DN127" s="1010"/>
      <c r="DO127" s="1010"/>
      <c r="DP127" s="1010"/>
      <c r="DQ127" s="1010" t="s">
        <v>439</v>
      </c>
      <c r="DR127" s="1010"/>
      <c r="DS127" s="1010"/>
      <c r="DT127" s="1010"/>
      <c r="DU127" s="1010"/>
      <c r="DV127" s="1011" t="s">
        <v>439</v>
      </c>
      <c r="DW127" s="1011"/>
      <c r="DX127" s="1011"/>
      <c r="DY127" s="1011"/>
      <c r="DZ127" s="1012"/>
    </row>
    <row r="128" spans="1:130" s="246" customFormat="1" ht="26.25" customHeight="1" thickBot="1" x14ac:dyDescent="0.2">
      <c r="A128" s="1133" t="s">
        <v>488</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489</v>
      </c>
      <c r="X128" s="1135"/>
      <c r="Y128" s="1135"/>
      <c r="Z128" s="1136"/>
      <c r="AA128" s="1137">
        <v>9576</v>
      </c>
      <c r="AB128" s="1138"/>
      <c r="AC128" s="1138"/>
      <c r="AD128" s="1138"/>
      <c r="AE128" s="1139"/>
      <c r="AF128" s="1140">
        <v>13332</v>
      </c>
      <c r="AG128" s="1138"/>
      <c r="AH128" s="1138"/>
      <c r="AI128" s="1138"/>
      <c r="AJ128" s="1139"/>
      <c r="AK128" s="1140">
        <v>18332</v>
      </c>
      <c r="AL128" s="1138"/>
      <c r="AM128" s="1138"/>
      <c r="AN128" s="1138"/>
      <c r="AO128" s="1139"/>
      <c r="AP128" s="1141"/>
      <c r="AQ128" s="1142"/>
      <c r="AR128" s="1142"/>
      <c r="AS128" s="1142"/>
      <c r="AT128" s="1143"/>
      <c r="AU128" s="282"/>
      <c r="AV128" s="282"/>
      <c r="AW128" s="282"/>
      <c r="AX128" s="978" t="s">
        <v>490</v>
      </c>
      <c r="AY128" s="979"/>
      <c r="AZ128" s="979"/>
      <c r="BA128" s="979"/>
      <c r="BB128" s="979"/>
      <c r="BC128" s="979"/>
      <c r="BD128" s="979"/>
      <c r="BE128" s="980"/>
      <c r="BF128" s="1144" t="s">
        <v>439</v>
      </c>
      <c r="BG128" s="1145"/>
      <c r="BH128" s="1145"/>
      <c r="BI128" s="1145"/>
      <c r="BJ128" s="1145"/>
      <c r="BK128" s="1145"/>
      <c r="BL128" s="1146"/>
      <c r="BM128" s="1144">
        <v>13.26</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491</v>
      </c>
      <c r="CQ128" s="1127"/>
      <c r="CR128" s="1127"/>
      <c r="CS128" s="1127"/>
      <c r="CT128" s="1127"/>
      <c r="CU128" s="1127"/>
      <c r="CV128" s="1127"/>
      <c r="CW128" s="1127"/>
      <c r="CX128" s="1127"/>
      <c r="CY128" s="1127"/>
      <c r="CZ128" s="1127"/>
      <c r="DA128" s="1127"/>
      <c r="DB128" s="1127"/>
      <c r="DC128" s="1127"/>
      <c r="DD128" s="1127"/>
      <c r="DE128" s="1127"/>
      <c r="DF128" s="1128"/>
      <c r="DG128" s="1129" t="s">
        <v>439</v>
      </c>
      <c r="DH128" s="1130"/>
      <c r="DI128" s="1130"/>
      <c r="DJ128" s="1130"/>
      <c r="DK128" s="1130"/>
      <c r="DL128" s="1130" t="s">
        <v>439</v>
      </c>
      <c r="DM128" s="1130"/>
      <c r="DN128" s="1130"/>
      <c r="DO128" s="1130"/>
      <c r="DP128" s="1130"/>
      <c r="DQ128" s="1130" t="s">
        <v>439</v>
      </c>
      <c r="DR128" s="1130"/>
      <c r="DS128" s="1130"/>
      <c r="DT128" s="1130"/>
      <c r="DU128" s="1130"/>
      <c r="DV128" s="1131" t="s">
        <v>441</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492</v>
      </c>
      <c r="X129" s="1164"/>
      <c r="Y129" s="1164"/>
      <c r="Z129" s="1165"/>
      <c r="AA129" s="1048">
        <v>10800507</v>
      </c>
      <c r="AB129" s="1049"/>
      <c r="AC129" s="1049"/>
      <c r="AD129" s="1049"/>
      <c r="AE129" s="1050"/>
      <c r="AF129" s="1051">
        <v>10602607</v>
      </c>
      <c r="AG129" s="1049"/>
      <c r="AH129" s="1049"/>
      <c r="AI129" s="1049"/>
      <c r="AJ129" s="1050"/>
      <c r="AK129" s="1051">
        <v>10478028</v>
      </c>
      <c r="AL129" s="1049"/>
      <c r="AM129" s="1049"/>
      <c r="AN129" s="1049"/>
      <c r="AO129" s="1050"/>
      <c r="AP129" s="1166"/>
      <c r="AQ129" s="1167"/>
      <c r="AR129" s="1167"/>
      <c r="AS129" s="1167"/>
      <c r="AT129" s="1168"/>
      <c r="AU129" s="284"/>
      <c r="AV129" s="284"/>
      <c r="AW129" s="284"/>
      <c r="AX129" s="1157" t="s">
        <v>493</v>
      </c>
      <c r="AY129" s="1040"/>
      <c r="AZ129" s="1040"/>
      <c r="BA129" s="1040"/>
      <c r="BB129" s="1040"/>
      <c r="BC129" s="1040"/>
      <c r="BD129" s="1040"/>
      <c r="BE129" s="1041"/>
      <c r="BF129" s="1158" t="s">
        <v>439</v>
      </c>
      <c r="BG129" s="1159"/>
      <c r="BH129" s="1159"/>
      <c r="BI129" s="1159"/>
      <c r="BJ129" s="1159"/>
      <c r="BK129" s="1159"/>
      <c r="BL129" s="1160"/>
      <c r="BM129" s="1158">
        <v>18.260000000000002</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494</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495</v>
      </c>
      <c r="X130" s="1164"/>
      <c r="Y130" s="1164"/>
      <c r="Z130" s="1165"/>
      <c r="AA130" s="1048">
        <v>2080597</v>
      </c>
      <c r="AB130" s="1049"/>
      <c r="AC130" s="1049"/>
      <c r="AD130" s="1049"/>
      <c r="AE130" s="1050"/>
      <c r="AF130" s="1051">
        <v>2011888</v>
      </c>
      <c r="AG130" s="1049"/>
      <c r="AH130" s="1049"/>
      <c r="AI130" s="1049"/>
      <c r="AJ130" s="1050"/>
      <c r="AK130" s="1051">
        <v>2005120</v>
      </c>
      <c r="AL130" s="1049"/>
      <c r="AM130" s="1049"/>
      <c r="AN130" s="1049"/>
      <c r="AO130" s="1050"/>
      <c r="AP130" s="1166"/>
      <c r="AQ130" s="1167"/>
      <c r="AR130" s="1167"/>
      <c r="AS130" s="1167"/>
      <c r="AT130" s="1168"/>
      <c r="AU130" s="284"/>
      <c r="AV130" s="284"/>
      <c r="AW130" s="284"/>
      <c r="AX130" s="1157" t="s">
        <v>496</v>
      </c>
      <c r="AY130" s="1040"/>
      <c r="AZ130" s="1040"/>
      <c r="BA130" s="1040"/>
      <c r="BB130" s="1040"/>
      <c r="BC130" s="1040"/>
      <c r="BD130" s="1040"/>
      <c r="BE130" s="1041"/>
      <c r="BF130" s="1194">
        <v>11.7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497</v>
      </c>
      <c r="X131" s="1202"/>
      <c r="Y131" s="1202"/>
      <c r="Z131" s="1203"/>
      <c r="AA131" s="1095">
        <v>8719910</v>
      </c>
      <c r="AB131" s="1074"/>
      <c r="AC131" s="1074"/>
      <c r="AD131" s="1074"/>
      <c r="AE131" s="1075"/>
      <c r="AF131" s="1073">
        <v>8590719</v>
      </c>
      <c r="AG131" s="1074"/>
      <c r="AH131" s="1074"/>
      <c r="AI131" s="1074"/>
      <c r="AJ131" s="1075"/>
      <c r="AK131" s="1073">
        <v>8472908</v>
      </c>
      <c r="AL131" s="1074"/>
      <c r="AM131" s="1074"/>
      <c r="AN131" s="1074"/>
      <c r="AO131" s="1075"/>
      <c r="AP131" s="1204"/>
      <c r="AQ131" s="1205"/>
      <c r="AR131" s="1205"/>
      <c r="AS131" s="1205"/>
      <c r="AT131" s="1206"/>
      <c r="AU131" s="284"/>
      <c r="AV131" s="284"/>
      <c r="AW131" s="284"/>
      <c r="AX131" s="1176" t="s">
        <v>498</v>
      </c>
      <c r="AY131" s="1127"/>
      <c r="AZ131" s="1127"/>
      <c r="BA131" s="1127"/>
      <c r="BB131" s="1127"/>
      <c r="BC131" s="1127"/>
      <c r="BD131" s="1127"/>
      <c r="BE131" s="1128"/>
      <c r="BF131" s="1177" t="s">
        <v>499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500</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501</v>
      </c>
      <c r="W132" s="1187"/>
      <c r="X132" s="1187"/>
      <c r="Y132" s="1187"/>
      <c r="Z132" s="1188"/>
      <c r="AA132" s="1189">
        <v>11.39399375</v>
      </c>
      <c r="AB132" s="1190"/>
      <c r="AC132" s="1190"/>
      <c r="AD132" s="1190"/>
      <c r="AE132" s="1191"/>
      <c r="AF132" s="1192">
        <v>11.80199236</v>
      </c>
      <c r="AG132" s="1190"/>
      <c r="AH132" s="1190"/>
      <c r="AI132" s="1190"/>
      <c r="AJ132" s="1191"/>
      <c r="AK132" s="1192">
        <v>11.977977340000001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502</v>
      </c>
      <c r="W133" s="1170"/>
      <c r="X133" s="1170"/>
      <c r="Y133" s="1170"/>
      <c r="Z133" s="1171"/>
      <c r="AA133" s="1172">
        <v>11.7</v>
      </c>
      <c r="AB133" s="1173"/>
      <c r="AC133" s="1173"/>
      <c r="AD133" s="1173"/>
      <c r="AE133" s="1174"/>
      <c r="AF133" s="1172">
        <v>11.5</v>
      </c>
      <c r="AG133" s="1173"/>
      <c r="AH133" s="1173"/>
      <c r="AI133" s="1173"/>
      <c r="AJ133" s="1174"/>
      <c r="AK133" s="1172">
        <v>11.7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onBNOxqLmTLJFwFl/GfSxevHWZKrDBSn8mPb/jTobsdxLWxG8YeRyY51Y1QsmvmUnb4B6tXyh1KOfAtZhG7BJw==" saltValue="EcC2GWULT8lIP8n4mnwv5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election activeCell="AM12" sqref="AM12:AT12"/>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Sx8ddw0V1ijqB9amPTvW9V5Ho8dFkkf987mEjkfGnDJ9O8vhtqSn2s0faGlaVKNd3N2Y37kzc7d9pQMediIDQ==" saltValue="t94IHewei6gTkLGC62Ki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election activeCell="AM12" sqref="AM12:AT12"/>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UDErKHBJKzGBHOLFppySMjJqsr6LRKqqL75HbraL9JPmWjb3CqFfh34+RUk5SwHYDHpZiOjMtoyLthl+HXZ1Q==" saltValue="m1SitJB+7wg2L3U/XsRG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M12" sqref="AM12:AT12"/>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506</v>
      </c>
      <c r="AP7" s="303"/>
      <c r="AQ7" s="304" t="s">
        <v>507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508</v>
      </c>
      <c r="AQ8" s="310" t="s">
        <v>509</v>
      </c>
      <c r="AR8" s="311" t="s">
        <v>510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511</v>
      </c>
      <c r="AL9" s="1213"/>
      <c r="AM9" s="1213"/>
      <c r="AN9" s="1214"/>
      <c r="AO9" s="312">
        <v>2593992</v>
      </c>
      <c r="AP9" s="312">
        <v>94980</v>
      </c>
      <c r="AQ9" s="313">
        <v>90414</v>
      </c>
      <c r="AR9" s="314">
        <v>5.0999999999999996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512</v>
      </c>
      <c r="AL10" s="1213"/>
      <c r="AM10" s="1213"/>
      <c r="AN10" s="1214"/>
      <c r="AO10" s="315">
        <v>14713</v>
      </c>
      <c r="AP10" s="315">
        <v>539</v>
      </c>
      <c r="AQ10" s="316">
        <v>7325</v>
      </c>
      <c r="AR10" s="317">
        <v>-92.6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513</v>
      </c>
      <c r="AL11" s="1213"/>
      <c r="AM11" s="1213"/>
      <c r="AN11" s="1214"/>
      <c r="AO11" s="315">
        <v>447026</v>
      </c>
      <c r="AP11" s="315">
        <v>16368</v>
      </c>
      <c r="AQ11" s="316">
        <v>9426</v>
      </c>
      <c r="AR11" s="317">
        <v>73.599999999999994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514</v>
      </c>
      <c r="AL12" s="1213"/>
      <c r="AM12" s="1213"/>
      <c r="AN12" s="1214"/>
      <c r="AO12" s="315">
        <v>19340</v>
      </c>
      <c r="AP12" s="315">
        <v>708</v>
      </c>
      <c r="AQ12" s="316">
        <v>1167</v>
      </c>
      <c r="AR12" s="317">
        <v>-39.299999999999997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515</v>
      </c>
      <c r="AL13" s="1213"/>
      <c r="AM13" s="1213"/>
      <c r="AN13" s="1214"/>
      <c r="AO13" s="315" t="s">
        <v>516</v>
      </c>
      <c r="AP13" s="315" t="s">
        <v>516</v>
      </c>
      <c r="AQ13" s="316">
        <v>3</v>
      </c>
      <c r="AR13" s="317" t="s">
        <v>516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517</v>
      </c>
      <c r="AL14" s="1213"/>
      <c r="AM14" s="1213"/>
      <c r="AN14" s="1214"/>
      <c r="AO14" s="315">
        <v>166104</v>
      </c>
      <c r="AP14" s="315">
        <v>6082</v>
      </c>
      <c r="AQ14" s="316">
        <v>4078</v>
      </c>
      <c r="AR14" s="317">
        <v>49.1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518</v>
      </c>
      <c r="AL15" s="1213"/>
      <c r="AM15" s="1213"/>
      <c r="AN15" s="1214"/>
      <c r="AO15" s="315">
        <v>85997</v>
      </c>
      <c r="AP15" s="315">
        <v>3149</v>
      </c>
      <c r="AQ15" s="316">
        <v>2195</v>
      </c>
      <c r="AR15" s="317">
        <v>43.5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519</v>
      </c>
      <c r="AL16" s="1216"/>
      <c r="AM16" s="1216"/>
      <c r="AN16" s="1217"/>
      <c r="AO16" s="315">
        <v>-228163</v>
      </c>
      <c r="AP16" s="315">
        <v>-8354</v>
      </c>
      <c r="AQ16" s="316">
        <v>-8893</v>
      </c>
      <c r="AR16" s="317">
        <v>-6.1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3099009</v>
      </c>
      <c r="AP17" s="315">
        <v>113471</v>
      </c>
      <c r="AQ17" s="316">
        <v>105714</v>
      </c>
      <c r="AR17" s="317">
        <v>7.3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524</v>
      </c>
      <c r="AL21" s="1208"/>
      <c r="AM21" s="1208"/>
      <c r="AN21" s="1209"/>
      <c r="AO21" s="327">
        <v>9.92</v>
      </c>
      <c r="AP21" s="328">
        <v>10.07</v>
      </c>
      <c r="AQ21" s="329">
        <v>-0.15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525</v>
      </c>
      <c r="AL22" s="1208"/>
      <c r="AM22" s="1208"/>
      <c r="AN22" s="1209"/>
      <c r="AO22" s="332">
        <v>98.4</v>
      </c>
      <c r="AP22" s="333">
        <v>97.6</v>
      </c>
      <c r="AQ22" s="334">
        <v>0.8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506</v>
      </c>
      <c r="AP30" s="303"/>
      <c r="AQ30" s="304" t="s">
        <v>507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508</v>
      </c>
      <c r="AQ31" s="310" t="s">
        <v>509</v>
      </c>
      <c r="AR31" s="311" t="s">
        <v>510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529</v>
      </c>
      <c r="AL32" s="1224"/>
      <c r="AM32" s="1224"/>
      <c r="AN32" s="1225"/>
      <c r="AO32" s="342">
        <v>2521270</v>
      </c>
      <c r="AP32" s="342">
        <v>92317</v>
      </c>
      <c r="AQ32" s="343">
        <v>67110</v>
      </c>
      <c r="AR32" s="344">
        <v>37.6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530</v>
      </c>
      <c r="AL33" s="1224"/>
      <c r="AM33" s="1224"/>
      <c r="AN33" s="1225"/>
      <c r="AO33" s="342" t="s">
        <v>516</v>
      </c>
      <c r="AP33" s="342" t="s">
        <v>516</v>
      </c>
      <c r="AQ33" s="343" t="s">
        <v>516</v>
      </c>
      <c r="AR33" s="344" t="s">
        <v>516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531</v>
      </c>
      <c r="AL34" s="1224"/>
      <c r="AM34" s="1224"/>
      <c r="AN34" s="1225"/>
      <c r="AO34" s="342" t="s">
        <v>516</v>
      </c>
      <c r="AP34" s="342" t="s">
        <v>516</v>
      </c>
      <c r="AQ34" s="343">
        <v>6</v>
      </c>
      <c r="AR34" s="344" t="s">
        <v>516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532</v>
      </c>
      <c r="AL35" s="1224"/>
      <c r="AM35" s="1224"/>
      <c r="AN35" s="1225"/>
      <c r="AO35" s="342">
        <v>457724</v>
      </c>
      <c r="AP35" s="342">
        <v>16760</v>
      </c>
      <c r="AQ35" s="343">
        <v>17795</v>
      </c>
      <c r="AR35" s="344">
        <v>-5.8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533</v>
      </c>
      <c r="AL36" s="1224"/>
      <c r="AM36" s="1224"/>
      <c r="AN36" s="1225"/>
      <c r="AO36" s="342">
        <v>59249</v>
      </c>
      <c r="AP36" s="342">
        <v>2169</v>
      </c>
      <c r="AQ36" s="343">
        <v>2500</v>
      </c>
      <c r="AR36" s="344">
        <v>-13.2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534</v>
      </c>
      <c r="AL37" s="1224"/>
      <c r="AM37" s="1224"/>
      <c r="AN37" s="1225"/>
      <c r="AO37" s="342" t="s">
        <v>516</v>
      </c>
      <c r="AP37" s="342" t="s">
        <v>516</v>
      </c>
      <c r="AQ37" s="343">
        <v>1001</v>
      </c>
      <c r="AR37" s="344" t="s">
        <v>516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535</v>
      </c>
      <c r="AL38" s="1227"/>
      <c r="AM38" s="1227"/>
      <c r="AN38" s="1228"/>
      <c r="AO38" s="345">
        <v>92</v>
      </c>
      <c r="AP38" s="345">
        <v>3</v>
      </c>
      <c r="AQ38" s="346">
        <v>4</v>
      </c>
      <c r="AR38" s="334">
        <v>-25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536</v>
      </c>
      <c r="AL39" s="1227"/>
      <c r="AM39" s="1227"/>
      <c r="AN39" s="1228"/>
      <c r="AO39" s="342">
        <v>-18332</v>
      </c>
      <c r="AP39" s="342">
        <v>-671</v>
      </c>
      <c r="AQ39" s="343">
        <v>-3748</v>
      </c>
      <c r="AR39" s="344">
        <v>-82.1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537</v>
      </c>
      <c r="AL40" s="1224"/>
      <c r="AM40" s="1224"/>
      <c r="AN40" s="1225"/>
      <c r="AO40" s="342">
        <v>-2005120</v>
      </c>
      <c r="AP40" s="342">
        <v>-73418</v>
      </c>
      <c r="AQ40" s="343">
        <v>-58908</v>
      </c>
      <c r="AR40" s="344">
        <v>24.6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1014883</v>
      </c>
      <c r="AP41" s="342">
        <v>37160</v>
      </c>
      <c r="AQ41" s="343">
        <v>25761</v>
      </c>
      <c r="AR41" s="344">
        <v>44.2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506</v>
      </c>
      <c r="AN49" s="1220" t="s">
        <v>541</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542</v>
      </c>
      <c r="AO50" s="359" t="s">
        <v>543</v>
      </c>
      <c r="AP50" s="360" t="s">
        <v>544</v>
      </c>
      <c r="AQ50" s="361" t="s">
        <v>545</v>
      </c>
      <c r="AR50" s="362" t="s">
        <v>546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2102120</v>
      </c>
      <c r="AN51" s="364">
        <v>70669</v>
      </c>
      <c r="AO51" s="365">
        <v>7.5</v>
      </c>
      <c r="AP51" s="366">
        <v>106614</v>
      </c>
      <c r="AQ51" s="367">
        <v>17.2</v>
      </c>
      <c r="AR51" s="368">
        <v>-9.6999999999999993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492329</v>
      </c>
      <c r="AN52" s="372">
        <v>16551</v>
      </c>
      <c r="AO52" s="373">
        <v>-26.2</v>
      </c>
      <c r="AP52" s="374">
        <v>45545</v>
      </c>
      <c r="AQ52" s="375">
        <v>20.7</v>
      </c>
      <c r="AR52" s="376">
        <v>-46.9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1066901</v>
      </c>
      <c r="AN53" s="364">
        <v>36653</v>
      </c>
      <c r="AO53" s="365">
        <v>-48.1</v>
      </c>
      <c r="AP53" s="366">
        <v>85459</v>
      </c>
      <c r="AQ53" s="367">
        <v>-19.8</v>
      </c>
      <c r="AR53" s="368">
        <v>-28.3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460629</v>
      </c>
      <c r="AN54" s="372">
        <v>15825</v>
      </c>
      <c r="AO54" s="373">
        <v>-4.4000000000000004</v>
      </c>
      <c r="AP54" s="374">
        <v>44378</v>
      </c>
      <c r="AQ54" s="375">
        <v>-2.6</v>
      </c>
      <c r="AR54" s="376">
        <v>-1.8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1321482</v>
      </c>
      <c r="AN55" s="364">
        <v>46335</v>
      </c>
      <c r="AO55" s="365">
        <v>26.4</v>
      </c>
      <c r="AP55" s="366">
        <v>83280</v>
      </c>
      <c r="AQ55" s="367">
        <v>-2.5</v>
      </c>
      <c r="AR55" s="368">
        <v>28.9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637125</v>
      </c>
      <c r="AN56" s="372">
        <v>22340</v>
      </c>
      <c r="AO56" s="373">
        <v>41.2</v>
      </c>
      <c r="AP56" s="374">
        <v>43123</v>
      </c>
      <c r="AQ56" s="375">
        <v>-2.8</v>
      </c>
      <c r="AR56" s="376">
        <v>44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1764924</v>
      </c>
      <c r="AN57" s="364">
        <v>63205</v>
      </c>
      <c r="AO57" s="365">
        <v>36.4</v>
      </c>
      <c r="AP57" s="366">
        <v>88968</v>
      </c>
      <c r="AQ57" s="367">
        <v>6.8</v>
      </c>
      <c r="AR57" s="368">
        <v>29.6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855675</v>
      </c>
      <c r="AN58" s="372">
        <v>30643</v>
      </c>
      <c r="AO58" s="373">
        <v>37.200000000000003</v>
      </c>
      <c r="AP58" s="374">
        <v>45482</v>
      </c>
      <c r="AQ58" s="375">
        <v>5.5</v>
      </c>
      <c r="AR58" s="376">
        <v>31.7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2652451</v>
      </c>
      <c r="AN59" s="364">
        <v>97120</v>
      </c>
      <c r="AO59" s="365">
        <v>53.7</v>
      </c>
      <c r="AP59" s="366">
        <v>85173</v>
      </c>
      <c r="AQ59" s="367">
        <v>-4.3</v>
      </c>
      <c r="AR59" s="368">
        <v>58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1473916</v>
      </c>
      <c r="AN60" s="372">
        <v>53968</v>
      </c>
      <c r="AO60" s="373">
        <v>76.099999999999994</v>
      </c>
      <c r="AP60" s="374">
        <v>43913</v>
      </c>
      <c r="AQ60" s="375">
        <v>-3.4</v>
      </c>
      <c r="AR60" s="376">
        <v>79.5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1781576</v>
      </c>
      <c r="AN61" s="379">
        <v>62796</v>
      </c>
      <c r="AO61" s="380">
        <v>15.2</v>
      </c>
      <c r="AP61" s="381">
        <v>89899</v>
      </c>
      <c r="AQ61" s="382">
        <v>-0.5</v>
      </c>
      <c r="AR61" s="368">
        <v>15.7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783935</v>
      </c>
      <c r="AN62" s="372">
        <v>27865</v>
      </c>
      <c r="AO62" s="373">
        <v>24.8</v>
      </c>
      <c r="AP62" s="374">
        <v>44488</v>
      </c>
      <c r="AQ62" s="375">
        <v>3.5</v>
      </c>
      <c r="AR62" s="376">
        <v>21.3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ygq8LZohvAd17ZE8EyFvggrwafrawjfTsx/ppe0O+KuolnIIdm5Y7Uz0JHo13l3+Pd1qA9jyq/LIi0wgkMxt6w==" saltValue="DEqt0COTdTLxS9Hd3X71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election activeCell="AM12" sqref="AM12:AT12"/>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mnkW/dSLpfa9u12d8UNmEOmutjthj2HxHli71ltZ7FqTcoQq47iLDTZSgDawuEVP+Mc2jWwyuMEajj91YVLMA==" saltValue="M0x9XLhfNEOvmvyZ9XXz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election activeCell="AM12" sqref="AM12:AT12"/>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7btO7MCkbIBlny5g5hZVF8cOImbczy3TK6oDQnN7AesLfiUAeGeRXqsutZmmjLfzNYyDpIH6aCpwZgZGvs1Ew==" saltValue="QFcLZLsQ8y5LDL4M7KPZ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election activeCell="AM12" sqref="AM12:AT1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2" t="s">
        <v>3</v>
      </c>
      <c r="D47" s="1232"/>
      <c r="E47" s="1233"/>
      <c r="F47" s="11">
        <v>20.170000000000002</v>
      </c>
      <c r="G47" s="12">
        <v>26.65</v>
      </c>
      <c r="H47" s="12">
        <v>31.59</v>
      </c>
      <c r="I47" s="12">
        <v>36.200000000000003</v>
      </c>
      <c r="J47" s="13">
        <v>39.99</v>
      </c>
    </row>
    <row r="48" spans="2:10" ht="57.75" customHeight="1" x14ac:dyDescent="0.15">
      <c r="B48" s="14"/>
      <c r="C48" s="1234" t="s">
        <v>4</v>
      </c>
      <c r="D48" s="1234"/>
      <c r="E48" s="1235"/>
      <c r="F48" s="15">
        <v>7.74</v>
      </c>
      <c r="G48" s="16">
        <v>8.49</v>
      </c>
      <c r="H48" s="16">
        <v>6.91</v>
      </c>
      <c r="I48" s="16">
        <v>5.88</v>
      </c>
      <c r="J48" s="17">
        <v>8.82</v>
      </c>
    </row>
    <row r="49" spans="2:10" ht="57.75" customHeight="1" thickBot="1" x14ac:dyDescent="0.2">
      <c r="B49" s="18"/>
      <c r="C49" s="1236" t="s">
        <v>5</v>
      </c>
      <c r="D49" s="1236"/>
      <c r="E49" s="1237"/>
      <c r="F49" s="19">
        <v>8.56</v>
      </c>
      <c r="G49" s="20">
        <v>7.07</v>
      </c>
      <c r="H49" s="20">
        <v>2.6</v>
      </c>
      <c r="I49" s="20">
        <v>2.87</v>
      </c>
      <c r="J49" s="21">
        <v>6.23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95/QrxQaCa53FtRxRVH1dpUkd8S90SUqLhea6LSl+a+oDEO/hWdgmLRvKZlVFfoZ1PF5QdgtV4N68bHmOu9kug==" saltValue="v61vRec7YY+rh7YAWj7r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2020-09-07T04:15:58Z</cp:lastPrinted>
  <dcterms:created xsi:type="dcterms:W3CDTF">2020-02-10T06:10:28Z</dcterms:created>
  <dcterms:modified xsi:type="dcterms:W3CDTF">2020-09-09T04:09:23Z</dcterms:modified>
  <cp:category/>
</cp:coreProperties>
</file>