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<sst xmlns="http://schemas.openxmlformats.org/spreadsheetml/2006/main" count="1078" uniqueCount="617">
  <si>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</si>
  <si>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</si>
  <si>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</si>
  <si>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</si>
  <si>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</si>
  <si>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</si>
  <si>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</si>
  <si>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</si>
  <si>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</si>
  <si>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</si>
  <si>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</si>
  <si>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</si>
  <si>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</si>
  <si>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</si>
  <si>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</si>
  <si>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</si>
  <si>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</si>
  <si>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</si>
  <si>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</si>
  <si>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</si>
  <si>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</si>
  <si>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</si>
  <si>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</si>
  <si>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</si>
  <si>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</si>
  <si>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</si>
  <si>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</si>
  <si>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</si>
  <si>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</si>
  <si>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</si>
  <si>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</si>
  <si>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</si>
  <si>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</si>
  <si>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</si>
  <si>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</si>
  <si>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</si>
  <si>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</si>
  <si>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</si>
  <si>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</si>
  <si>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</si>
  <si>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</si>
  <si>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</si>
  <si>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</si>
  <si>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</si>
  <si>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</si>
  <si>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</si>
  <si>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</si>
  <si>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</si>
  <si>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</si>
  <si>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</si>
  <si>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</si>
  <si>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</si>
  <si>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</si>
  <si>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</si>
  <si>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</si>
  <si>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</si>
  <si>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</si>
  <si>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</si>
  <si>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</si>
  <si>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</si>
  <si>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</si>
  <si>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</si>
  <si>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</si>
  <si>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</si>
  <si>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</si>
  <si>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</si>
  <si>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</si>
  <si>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</si>
  <si>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</si>
  <si>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</si>
  <si>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</si>
  <si>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</si>
  <si>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</si>
  <si>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</si>
  <si>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</si>
  <si>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</si>
  <si>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</si>
  <si>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</si>
  <si>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</si>
  <si>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</si>
  <si>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</si>
  <si>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</si>
  <si>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</si>
  <si>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</si>
  <si>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</si>
  <si>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</si>
  <si>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</si>
  <si>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</si>
  <si>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</si>
  <si>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</si>
  <si>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</si>
  <si>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</si>
  <si>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</si>
  <si>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</si>
  <si>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</si>
  <si>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</si>
  <si>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</si>
  <si>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</si>
  <si>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</si>
  <si>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</si>
  <si>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</si>
  <si>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</si>
  <si>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</si>
  <si>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</si>
  <si>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</si>
  <si>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</si>
  <si>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</si>
  <si>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</si>
  <si>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</si>
  <si>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</si>
  <si>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</si>
  <si>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</si>
  <si>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</si>
  <si>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</si>
  <si>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</si>
  <si>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</si>
  <si>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</si>
  <si>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</si>
  <si>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</si>
  <si>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</si>
  <si>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</si>
  <si>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</si>
  <si>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</si>
  <si>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</si>
  <si>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</si>
  <si>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</si>
  <si>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</si>
  <si>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</si>
  <si>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</si>
  <si>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</si>
  <si>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</si>
  <si>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</si>
  <si>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</si>
  <si>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</si>
  <si>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</si>
  <si>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</si>
  <si>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</si>
  <si>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</si>
  <si>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</si>
  <si>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</si>
  <si>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</si>
  <si>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</si>
  <si>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</si>
  <si>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</si>
  <si>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</si>
  <si>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</si>
  <si>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</si>
  <si>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</si>
  <si>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</si>
  <si>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</si>
  <si>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</si>
  <si>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</si>
  <si>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</si>
  <si>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</si>
  <si>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</si>
  <si>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</si>
  <si>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</si>
  <si>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</si>
  <si>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</si>
  <si>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</si>
  <si>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</si>
  <si>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</si>
  <si>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</si>
  <si>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</si>
  <si>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</si>
  <si>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</si>
  <si>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</si>
  <si>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</si>
  <si>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</si>
  <si>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</si>
  <si>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</si>
  <si>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</si>
  <si>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</si>
  <si>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</si>
  <si>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</si>
  <si>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</si>
  <si>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</si>
  <si>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</si>
  <si>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</si>
  <si>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</si>
  <si>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</si>
  <si>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</si>
  <si>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</si>
  <si>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</si>
  <si>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</si>
  <si>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</si>
  <si>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</si>
  <si>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</si>
  <si>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</si>
  <si>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</si>
  <si>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</si>
  <si>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</si>
  <si>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</si>
  <si>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</si>
  <si>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</si>
  <si>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</si>
  <si>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</si>
  <si>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</si>
  <si>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</si>
  <si>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</si>
  <si>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</si>
  <si>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</si>
  <si>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</si>
  <si>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</si>
  <si>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</si>
  <si>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</si>
  <si>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</si>
  <si>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</si>
  <si>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</si>
  <si>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</si>
  <si>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</si>
  <si>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</si>
  <si>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熊本県菊池市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</si>
  <si>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</si>
  <si>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</si>
  <si>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</si>
  <si>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</si>
  <si>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</si>
  <si>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</si>
  <si>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</si>
  <si>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</si>
  <si>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</si>
  <si>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</si>
  <si>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</si>
  <si>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</si>
  <si>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</si>
  <si>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</si>
  <si>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</si>
  <si>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</si>
  <si>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</si>
  <si>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</si>
  <si>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</si>
  <si>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</si>
  <si>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</si>
  <si>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</si>
  <si>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</si>
  <si>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</si>
  <si>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</si>
  <si>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</si>
  <si>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</si>
  <si>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</si>
  <si>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</si>
  <si>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</si>
  <si>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</si>
  <si>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</si>
  <si>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</si>
  <si>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</si>
  <si>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</si>
  <si>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</si>
  <si>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</si>
  <si>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</si>
  <si>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</si>
  <si>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</si>
  <si>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</si>
  <si>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</si>
  <si>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</si>
  <si>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</si>
  <si>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</si>
  <si>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</si>
  <si>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</si>
  <si>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</si>
  <si>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</si>
  <si>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</si>
  <si>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</si>
  <si>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</si>
  <si>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</si>
  <si>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</si>
  <si>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</si>
  <si>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</si>
  <si>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</si>
  <si>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</si>
  <si>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</si>
  <si>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</si>
  <si>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</si>
  <si>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</si>
  <si>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</si>
  <si>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</si>
  <si>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</si>
  <si>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</si>
  <si>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</si>
  <si>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</si>
  <si>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</si>
  <si>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</si>
  <si>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</si>
  <si>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</si>
  <si>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</si>
  <si>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</si>
  <si>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</si>
  <si>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</si>
  <si>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</si>
  <si>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</si>
  <si>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</si>
  <si>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</si>
  <si>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</si>
  <si>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</si>
  <si>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</si>
  <si>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</si>
  <si>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</si>
  <si>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</si>
  <si>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</si>
  <si>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</si>
  <si>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</si>
  <si>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</si>
  <si>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</si>
  <si>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</si>
  <si>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</si>
  <si>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</si>
  <si>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</si>
  <si>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</si>
  <si>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</si>
  <si>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</si>
  <si>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</si>
  <si>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</si>
  <si>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</si>
  <si>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</si>
  <si>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</si>
  <si>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</si>
  <si>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</si>
  <si>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</si>
  <si>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</si>
  <si>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</si>
  <si>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</si>
  <si>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</si>
  <si>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</si>
  <si>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</si>
  <si>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</si>
  <si>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</si>
  <si>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</si>
  <si>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</si>
  <si>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</si>
  <si>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</si>
  <si>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</si>
  <si>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</si>
  <si>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</si>
  <si>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</si>
  <si>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</si>
  <si>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</si>
  <si>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</si>
  <si>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</si>
  <si>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</si>
  <si>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</si>
  <si>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</si>
  <si>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</si>
  <si>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</si>
  <si>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</si>
  <si>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</si>
  <si>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</si>
  <si>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</si>
  <si>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</si>
  <si>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</si>
  <si>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</si>
  <si>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</si>
  <si>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</si>
  <si>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</si>
  <si>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</si>
  <si>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</si>
  <si>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</si>
  <si>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</si>
  <si>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</si>
  <si>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</si>
  <si>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</si>
  <si>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</si>
  <si>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</si>
  <si>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熊本県菊池市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</si>
  <si>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</si>
  <si>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</si>
  <si>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</si>
  <si>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</si>
  <si>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</si>
  <si>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</si>
  <si>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</si>
  <si>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</si>
  <si>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</si>
  <si>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</si>
  <si>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</si>
  <si>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</si>
  <si>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</si>
  <si>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</si>
  <si>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</si>
  <si>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</si>
  <si>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</si>
  <si>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</si>
  <si>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</si>
  <si>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</si>
  <si>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</si>
  <si>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</si>
  <si>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</si>
  <si>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</si>
  <si>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</si>
  <si>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</si>
  <si>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</si>
  <si>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</si>
  <si>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</si>
  <si>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</si>
  <si>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</si>
  <si>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</si>
  <si>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</si>
  <si>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</si>
  <si>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</si>
  <si>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</si>
  <si>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特別養護老人ホーム特別会計</t>
    <phoneticPr fontId="5"/>
  </si>
  <si>
    <t>-</t>
    <phoneticPr fontId="5"/>
  </si>
  <si>
    <t>水道事業会計</t>
    <phoneticPr fontId="5"/>
  </si>
  <si>
    <t>法適用企業</t>
    <phoneticPr fontId="5"/>
  </si>
  <si>
    <t>公共下水道事業特別会計</t>
    <phoneticPr fontId="5"/>
  </si>
  <si>
    <t>法非適用企業</t>
    <phoneticPr fontId="5"/>
  </si>
  <si>
    <t>特定環境保全公共下水道事業特別会計</t>
    <phoneticPr fontId="5"/>
  </si>
  <si>
    <t>地域生活排水処理事業特別会計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</si>
  <si>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</si>
  <si>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</si>
  <si>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</si>
  <si>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</si>
  <si>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</si>
  <si>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</si>
  <si>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</si>
  <si>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</si>
  <si>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</si>
  <si>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</si>
  <si>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</si>
  <si>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</si>
  <si>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</si>
  <si>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</si>
  <si>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</si>
  <si>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</si>
  <si>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</si>
  <si>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</si>
  <si>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</si>
  <si>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</si>
  <si>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</si>
  <si>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</si>
  <si>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</si>
  <si>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</si>
  <si>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</si>
  <si>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</si>
  <si>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</si>
  <si>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</si>
  <si>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</si>
  <si>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</si>
  <si>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</si>
  <si>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</si>
  <si>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</si>
  <si>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</si>
  <si>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</si>
  <si>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</si>
  <si>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</si>
  <si>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</si>
  <si>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</si>
  <si>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</si>
  <si>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</si>
  <si>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</si>
  <si>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</si>
  <si>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</si>
  <si>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</si>
  <si>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</si>
  <si>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</si>
  <si>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</si>
  <si>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</si>
  <si>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</si>
  <si>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</si>
  <si>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</si>
  <si>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</si>
  <si>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</si>
  <si>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</si>
  <si>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</si>
  <si>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</si>
  <si>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</si>
  <si>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</si>
  <si>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</si>
  <si>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</si>
  <si>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</si>
  <si>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公共下水道事業特別会計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</si>
  <si>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</si>
  <si>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</si>
  <si>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</si>
  <si>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</si>
  <si>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</si>
  <si>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</si>
  <si>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</si>
  <si>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</si>
  <si>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</si>
  <si>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</si>
  <si>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</si>
  <si>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</si>
  <si>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</si>
  <si>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</si>
  <si>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</si>
  <si>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</si>
  <si>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</si>
  <si>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</si>
  <si>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</si>
  <si>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</si>
  <si>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</si>
  <si>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</si>
  <si>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</si>
  <si>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</si>
  <si>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</si>
  <si>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</si>
  <si>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</si>
  <si>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</si>
  <si>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</si>
  <si>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</si>
  <si>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</si>
  <si>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</si>
  <si>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</si>
  <si>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</si>
  <si>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</si>
  <si>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</si>
  <si>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</si>
  <si>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</si>
  <si>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</si>
  <si>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</si>
  <si>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</si>
  <si>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</si>
  <si>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</si>
  <si>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</si>
  <si>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</si>
  <si>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</si>
  <si>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</si>
  <si>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</si>
  <si>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</si>
  <si>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</si>
  <si>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</si>
  <si>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</si>
  <si>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</si>
  <si>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</si>
  <si>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</si>
  <si>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</si>
  <si>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</si>
  <si>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</si>
  <si>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</si>
  <si>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</si>
  <si>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</si>
  <si>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</si>
  <si>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</si>
  <si>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</si>
  <si>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</si>
  <si>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</si>
  <si>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</si>
  <si>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</si>
  <si>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</si>
  <si>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</si>
  <si>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</si>
  <si>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</si>
  <si>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</si>
  <si>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</si>
  <si>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</si>
  <si>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</si>
  <si>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</si>
  <si>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</si>
  <si>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</si>
  <si>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</si>
  <si>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</si>
  <si>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</si>
  <si>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</si>
  <si>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</si>
  <si>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</si>
  <si>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</si>
  <si>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0.15</t>
  </si>
  <si>
    <t>▲ 1.86</t>
  </si>
  <si>
    <t>▲ 15.20</t>
  </si>
  <si>
    <t>▲ 1.14</t>
  </si>
  <si>
    <t>▲ 0.98</t>
  </si>
  <si>
    <t>水道事業会計</t>
  </si>
  <si>
    <t>一般会計</t>
  </si>
  <si>
    <t>国民健康保険事業特別会計</t>
  </si>
  <si>
    <t>介護保険事業特別会計</t>
  </si>
  <si>
    <t>後期高齢者医療事業特別会計</t>
  </si>
  <si>
    <t>特別養護老人ホーム特別会計</t>
  </si>
  <si>
    <t>公共下水道事業特別会計</t>
  </si>
  <si>
    <t>特定環境保全公共下水道事業特別会計</t>
  </si>
  <si>
    <t>その他会計（赤字）</t>
  </si>
  <si>
    <t>その他会計（黒字）</t>
  </si>
  <si>
    <t>H25末</t>
    <phoneticPr fontId="5"/>
  </si>
  <si>
    <t>H26末</t>
    <phoneticPr fontId="5"/>
  </si>
  <si>
    <t>H27末</t>
    <phoneticPr fontId="5"/>
  </si>
  <si>
    <t>H28末</t>
    <phoneticPr fontId="5"/>
  </si>
  <si>
    <t>H29末</t>
    <phoneticPr fontId="5"/>
  </si>
  <si>
    <t>菊池市土地開発公社</t>
    <rPh sb="0" eb="3">
      <t>キクチシ</t>
    </rPh>
    <rPh sb="3" eb="5">
      <t>トチ</t>
    </rPh>
    <rPh sb="5" eb="7">
      <t>カイハツ</t>
    </rPh>
    <rPh sb="7" eb="9">
      <t>コウシャ</t>
    </rPh>
    <phoneticPr fontId="2"/>
  </si>
  <si>
    <t>旭志村ふれあいセンター</t>
    <rPh sb="0" eb="2">
      <t>キョクシ</t>
    </rPh>
    <rPh sb="2" eb="3">
      <t>ムラ</t>
    </rPh>
    <phoneticPr fontId="2"/>
  </si>
  <si>
    <t>七城町特産品センター</t>
    <rPh sb="0" eb="3">
      <t>シチジョウマチ</t>
    </rPh>
    <rPh sb="3" eb="6">
      <t>トクサンヒン</t>
    </rPh>
    <phoneticPr fontId="2"/>
  </si>
  <si>
    <t>七城町銘柄米センター</t>
    <rPh sb="0" eb="3">
      <t>シチジョウマチ</t>
    </rPh>
    <rPh sb="3" eb="5">
      <t>メイガラ</t>
    </rPh>
    <rPh sb="5" eb="6">
      <t>コメ</t>
    </rPh>
    <phoneticPr fontId="2"/>
  </si>
  <si>
    <t>有朋の里泗水</t>
    <rPh sb="0" eb="1">
      <t>ア</t>
    </rPh>
    <rPh sb="1" eb="2">
      <t>ホウ</t>
    </rPh>
    <rPh sb="3" eb="4">
      <t>サト</t>
    </rPh>
    <rPh sb="4" eb="6">
      <t>シスイ</t>
    </rPh>
    <phoneticPr fontId="2"/>
  </si>
  <si>
    <t>ファームきくち</t>
  </si>
  <si>
    <t>きくち観光物産館</t>
    <rPh sb="3" eb="5">
      <t>カンコウ</t>
    </rPh>
    <rPh sb="5" eb="8">
      <t>ブッサンカン</t>
    </rPh>
    <phoneticPr fontId="2"/>
  </si>
  <si>
    <t>七城町振興公社</t>
    <rPh sb="0" eb="3">
      <t>シチジョウマチ</t>
    </rPh>
    <rPh sb="3" eb="5">
      <t>シンコウ</t>
    </rPh>
    <rPh sb="5" eb="7">
      <t>コウシャ</t>
    </rPh>
    <phoneticPr fontId="2"/>
  </si>
  <si>
    <t>-</t>
    <phoneticPr fontId="2"/>
  </si>
  <si>
    <t>-</t>
    <phoneticPr fontId="2"/>
  </si>
  <si>
    <t>-</t>
    <phoneticPr fontId="2"/>
  </si>
  <si>
    <t>-</t>
    <phoneticPr fontId="2"/>
  </si>
  <si>
    <t>-</t>
    <phoneticPr fontId="2"/>
  </si>
  <si>
    <t>-</t>
    <phoneticPr fontId="2"/>
  </si>
  <si>
    <t>菊池広域連合</t>
    <rPh sb="0" eb="2">
      <t>キクチ</t>
    </rPh>
    <rPh sb="2" eb="4">
      <t>コウイキ</t>
    </rPh>
    <rPh sb="4" eb="6">
      <t>レンゴウ</t>
    </rPh>
    <phoneticPr fontId="2"/>
  </si>
  <si>
    <t>菊池環境保全組合</t>
    <rPh sb="0" eb="2">
      <t>キクチ</t>
    </rPh>
    <rPh sb="2" eb="4">
      <t>カンキョウ</t>
    </rPh>
    <rPh sb="4" eb="6">
      <t>ホゼン</t>
    </rPh>
    <rPh sb="6" eb="8">
      <t>クミアイ</t>
    </rPh>
    <phoneticPr fontId="2"/>
  </si>
  <si>
    <t>菊池養生園保健組合</t>
    <rPh sb="0" eb="2">
      <t>キクチ</t>
    </rPh>
    <rPh sb="2" eb="4">
      <t>ヨウジョウ</t>
    </rPh>
    <rPh sb="4" eb="5">
      <t>エン</t>
    </rPh>
    <rPh sb="5" eb="7">
      <t>ホケン</t>
    </rPh>
    <rPh sb="7" eb="9">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</si>
  <si>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</si>
  <si>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</si>
  <si>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</si>
  <si>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</si>
  <si>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</si>
  <si>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地域振興基金</t>
    <rPh sb="0" eb="2">
      <t>チイキ</t>
    </rPh>
    <rPh sb="2" eb="4">
      <t>シンコウ</t>
    </rPh>
    <rPh sb="4" eb="6">
      <t>キキン</t>
    </rPh>
    <phoneticPr fontId="2"/>
  </si>
  <si>
    <t>教育振興小川基金</t>
    <rPh sb="0" eb="2">
      <t>キョウイク</t>
    </rPh>
    <rPh sb="2" eb="4">
      <t>シンコウ</t>
    </rPh>
    <rPh sb="4" eb="6">
      <t>オガワ</t>
    </rPh>
    <rPh sb="6" eb="8">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</si>
  <si>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</si>
  <si>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環境整備基金</t>
    <rPh sb="0" eb="2">
      <t>カンキョウ</t>
    </rPh>
    <rPh sb="2" eb="4">
      <t>セイビ</t>
    </rPh>
    <rPh sb="4" eb="6">
      <t>キキン</t>
    </rPh>
    <phoneticPr fontId="2"/>
  </si>
  <si>
    <t>企業誘致促進基金</t>
    <rPh sb="0" eb="2">
      <t>キギョウ</t>
    </rPh>
    <rPh sb="2" eb="4">
      <t>ユウチ</t>
    </rPh>
    <rPh sb="4" eb="6">
      <t>ソクシン</t>
    </rPh>
    <rPh sb="6" eb="8">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</si>
  <si>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</si>
  <si>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</si>
  <si>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</si>
  <si>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</si>
  <si>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を下回っており、将来負担比率についても類似団体と比べて低い水準にあり指標はなかった。今後は、合併後積極的に活用してきた合併特例事業債の発行期限・限度額を見据えながら有利な地方債を活用するとともに、新規地方債の発行を償還額以内に抑制するなど将来負担の軽減を図っていく必要がある。</t>
    <rPh sb="19" eb="21">
      <t>シタマワ</t>
    </rPh>
    <rPh sb="81" eb="83">
      <t>ジギョウ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</si>
  <si>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</si>
  <si>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</si>
  <si>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</si>
  <si>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</si>
  <si>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</si>
  <si>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</si>
  <si>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将来負担比率については、前年度と同様に充当可能財源等が将来負担額を上回ったため、将来負担比率の指標はなかった。
実質公債費比率については、償還日の曜日の関係で元利償還金が増となったことにより、単年度の比率では約2％悪化し、指標は過去3ヵ年の平均を用いるため前年度より1.0％上昇した。
いずれも類似団体平均と比較して同程度かそれ以下の水準ではあるが、実質公債費比率については上昇傾向にあり、庁舎整備等の大型事業や熊本地震の災害復旧事業に係る元利償還金の据置期間の終了が控えているため、次年度以降も指標の上昇が予想される。今後、有利な地方債の活用等により公債費の適正化に取り組むとともに、緊急性や事業効果等を全体的に検証した上で真に必要な行政サービスの事業選定を行い後世代の負担軽減に努めていく。</t>
    <rPh sb="12" eb="14">
      <t>ゼンネン</t>
    </rPh>
    <rPh sb="73" eb="75">
      <t>ヨウビ</t>
    </rPh>
    <rPh sb="85" eb="86">
      <t>ゾウ</t>
    </rPh>
    <rPh sb="107" eb="109">
      <t>アッカ</t>
    </rPh>
    <rPh sb="158" eb="161">
      <t>ドウテイド</t>
    </rPh>
    <rPh sb="164" eb="166">
      <t>イカ</t>
    </rPh>
    <rPh sb="167" eb="169">
      <t>スイジュン</t>
    </rPh>
    <rPh sb="195" eb="197">
      <t>チョウシャ</t>
    </rPh>
    <rPh sb="197" eb="199">
      <t>セイビ</t>
    </rPh>
    <rPh sb="199" eb="200">
      <t>トウ</t>
    </rPh>
    <rPh sb="201" eb="203">
      <t>オオガタ</t>
    </rPh>
    <rPh sb="203" eb="205">
      <t>ジギョウ</t>
    </rPh>
    <rPh sb="206" eb="208">
      <t>クマモト</t>
    </rPh>
    <rPh sb="208" eb="210">
      <t>ジシン</t>
    </rPh>
    <rPh sb="211" eb="213">
      <t>サイガイ</t>
    </rPh>
    <rPh sb="213" eb="215">
      <t>フッキュウ</t>
    </rPh>
    <rPh sb="215" eb="217">
      <t>ジギョウ</t>
    </rPh>
    <rPh sb="218" eb="219">
      <t>カカ</t>
    </rPh>
    <rPh sb="220" eb="222">
      <t>ガンリ</t>
    </rPh>
    <rPh sb="222" eb="225">
      <t>ショウカンキン</t>
    </rPh>
    <rPh sb="226" eb="228">
      <t>スエオキ</t>
    </rPh>
    <rPh sb="228" eb="230">
      <t>キカン</t>
    </rPh>
    <rPh sb="231" eb="233">
      <t>シュウリョウ</t>
    </rPh>
    <rPh sb="234" eb="235">
      <t>ヒカ</t>
    </rPh>
    <rPh sb="242" eb="245">
      <t>ジネンド</t>
    </rPh>
    <rPh sb="245" eb="247">
      <t>イコウ</t>
    </rPh>
    <rPh sb="248" eb="250">
      <t>シヒョウ</t>
    </rPh>
    <rPh sb="251" eb="253">
      <t>ジョウショウ</t>
    </rPh>
    <rPh sb="254" eb="256">
      <t>ヨソウ</t>
    </rPh>
    <rPh sb="260" eb="262">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</si>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</sst>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65988</c:v>
                </c:pt>
                <c:pt idx="1">
                  <c:v>87974</c:v>
                </c:pt>
                <c:pt idx="2">
                  <c:v>83280</c:v>
                </c:pt>
                <c:pt idx="3">
                  <c:v>88968</c:v>
                </c:pt>
                <c:pt idx="4">
                  <c:v>85173</c:v>
                </c:pt>
              </c:numCache>
            </c:numRef>
          </c:val>
          <c:smooth val="0"/>
          <c:extLst>
            <c:ext xmlns:c16="http://schemas.microsoft.com/office/drawing/2014/chart" uri="{C3380CC4-5D6E-409C-BE32-E72D297353CC}">
              <c16:uniqueId val="{00000000-C370-4F5E-BBFD-8DC2326E9F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72982</c:v>
                </c:pt>
                <c:pt idx="1">
                  <c:v>82348</c:v>
                </c:pt>
                <c:pt idx="2">
                  <c:v>131915</c:v>
                </c:pt>
                <c:pt idx="3">
                  <c:v>95432</c:v>
                </c:pt>
                <c:pt idx="4">
                  <c:v>78268</c:v>
                </c:pt>
              </c:numCache>
            </c:numRef>
          </c:val>
          <c:smooth val="0"/>
          <c:extLst>
            <c:ext xmlns:c16="http://schemas.microsoft.com/office/drawing/2014/chart" uri="{C3380CC4-5D6E-409C-BE32-E72D297353CC}">
              <c16:uniqueId val="{00000001-C370-4F5E-BBFD-8DC2326E9F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8.5</c:v>
                </c:pt>
                <c:pt idx="1">
                  <c:v>6.52</c:v>
                </c:pt>
                <c:pt idx="2">
                  <c:v>0</c:v>
                </c:pt>
                <c:pt idx="3">
                  <c:v>1.92</c:v>
                </c:pt>
                <c:pt idx="4">
                  <c:v>0.89</c:v>
                </c:pt>
              </c:numCache>
            </c:numRef>
          </c:val>
          <c:extLst>
            <c:ext xmlns:c16="http://schemas.microsoft.com/office/drawing/2014/chart" uri="{C3380CC4-5D6E-409C-BE32-E72D297353CC}">
              <c16:uniqueId val="{00000000-3694-4F19-BC5D-89BF65E8A1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41.92</c:v>
                </c:pt>
                <c:pt idx="1">
                  <c:v>46.11</c:v>
                </c:pt>
                <c:pt idx="2">
                  <c:v>41.57</c:v>
                </c:pt>
                <c:pt idx="3">
                  <c:v>39.36</c:v>
                </c:pt>
                <c:pt idx="4">
                  <c:v>40.9</c:v>
                </c:pt>
              </c:numCache>
            </c:numRef>
          </c:val>
          <c:extLst>
            <c:ext xmlns:c16="http://schemas.microsoft.com/office/drawing/2014/chart" uri="{C3380CC4-5D6E-409C-BE32-E72D297353CC}">
              <c16:uniqueId val="{00000001-3694-4F19-BC5D-89BF65E8A1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-0.15</c:v>
                </c:pt>
                <c:pt idx="1">
                  <c:v>-1.86</c:v>
                </c:pt>
                <c:pt idx="2">
                  <c:v>-15.2</c:v>
                </c:pt>
                <c:pt idx="3">
                  <c:v>-1.1399999999999999</c:v>
                </c:pt>
                <c:pt idx="4">
                  <c:v>-0.98</c:v>
                </c:pt>
              </c:numCache>
            </c:numRef>
          </c:val>
          <c:smooth val="0"/>
          <c:extLst>
            <c:ext xmlns:c16="http://schemas.microsoft.com/office/drawing/2014/chart" uri="{C3380CC4-5D6E-409C-BE32-E72D297353CC}">
              <c16:uniqueId val="{00000002-3694-4F19-BC5D-89BF65E8A1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0EF-42D4-B797-F19D31A9F6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EF-42D4-B797-F19D31A9F634}"/>
            </c:ext>
          </c:extLst>
        </c:ser>
        <c:ser>
          <c:idx val="2"/>
          <c:order val="2"/>
          <c:tx>
            <c:strRef>
              <c:f>データシート!$A$29</c:f>
              <c:strCache>
                <c:ptCount val="1"/>
                <c:pt idx="0">
                  <c:v>特定環境保全公共下水道事業特別会計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0EF-42D4-B797-F19D31A9F634}"/>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0EF-42D4-B797-F19D31A9F634}"/>
            </c:ext>
          </c:extLst>
        </c:ser>
        <c:ser>
          <c:idx val="4"/>
          <c:order val="4"/>
          <c:tx>
            <c:strRef>
              <c:f>データシート!$A$31</c:f>
              <c:strCache>
                <c:ptCount val="1"/>
                <c:pt idx="0">
                  <c:v>特別養護老人ホーム特別会計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0EF-42D4-B797-F19D31A9F63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0EF-42D4-B797-F19D31A9F63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0.47</c:v>
                </c:pt>
                <c:pt idx="2">
                  <c:v>#N/A</c:v>
                </c:pt>
                <c:pt idx="3">
                  <c:v>0.28000000000000003</c:v>
                </c:pt>
                <c:pt idx="4">
                  <c:v>#N/A</c:v>
                </c:pt>
                <c:pt idx="5">
                  <c:v>1</c:v>
                </c:pt>
                <c:pt idx="6">
                  <c:v>#N/A</c:v>
                </c:pt>
                <c:pt idx="7">
                  <c:v>0.8</c:v>
                </c:pt>
                <c:pt idx="8">
                  <c:v>#N/A</c:v>
                </c:pt>
                <c:pt idx="9">
                  <c:v>0.83</c:v>
                </c:pt>
              </c:numCache>
            </c:numRef>
          </c:val>
          <c:extLst>
            <c:ext xmlns:c16="http://schemas.microsoft.com/office/drawing/2014/chart" uri="{C3380CC4-5D6E-409C-BE32-E72D297353CC}">
              <c16:uniqueId val="{00000006-20EF-42D4-B797-F19D31A9F63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0.34</c:v>
                </c:pt>
                <c:pt idx="2">
                  <c:v>#N/A</c:v>
                </c:pt>
                <c:pt idx="3">
                  <c:v>0</c:v>
                </c:pt>
                <c:pt idx="4">
                  <c:v>#N/A</c:v>
                </c:pt>
                <c:pt idx="5">
                  <c:v>0.8</c:v>
                </c:pt>
                <c:pt idx="6">
                  <c:v>#N/A</c:v>
                </c:pt>
                <c:pt idx="7">
                  <c:v>0.46</c:v>
                </c:pt>
                <c:pt idx="8">
                  <c:v>#N/A</c:v>
                </c:pt>
                <c:pt idx="9">
                  <c:v>0.85</c:v>
                </c:pt>
              </c:numCache>
            </c:numRef>
          </c:val>
          <c:extLst>
            <c:ext xmlns:c16="http://schemas.microsoft.com/office/drawing/2014/chart" uri="{C3380CC4-5D6E-409C-BE32-E72D297353CC}">
              <c16:uniqueId val="{00000007-20EF-42D4-B797-F19D31A9F6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8.5</c:v>
                </c:pt>
                <c:pt idx="2">
                  <c:v>#N/A</c:v>
                </c:pt>
                <c:pt idx="3">
                  <c:v>6.52</c:v>
                </c:pt>
                <c:pt idx="4">
                  <c:v>#N/A</c:v>
                </c:pt>
                <c:pt idx="5">
                  <c:v>0</c:v>
                </c:pt>
                <c:pt idx="6">
                  <c:v>#N/A</c:v>
                </c:pt>
                <c:pt idx="7">
                  <c:v>1.92</c:v>
                </c:pt>
                <c:pt idx="8">
                  <c:v>#N/A</c:v>
                </c:pt>
                <c:pt idx="9">
                  <c:v>0.89</c:v>
                </c:pt>
              </c:numCache>
            </c:numRef>
          </c:val>
          <c:extLst>
            <c:ext xmlns:c16="http://schemas.microsoft.com/office/drawing/2014/chart" uri="{C3380CC4-5D6E-409C-BE32-E72D297353CC}">
              <c16:uniqueId val="{00000008-20EF-42D4-B797-F19D31A9F6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3.64</c:v>
                </c:pt>
                <c:pt idx="2">
                  <c:v>#N/A</c:v>
                </c:pt>
                <c:pt idx="3">
                  <c:v>3.4</c:v>
                </c:pt>
                <c:pt idx="4">
                  <c:v>#N/A</c:v>
                </c:pt>
                <c:pt idx="5">
                  <c:v>3.43</c:v>
                </c:pt>
                <c:pt idx="6">
                  <c:v>#N/A</c:v>
                </c:pt>
                <c:pt idx="7">
                  <c:v>3.79</c:v>
                </c:pt>
                <c:pt idx="8">
                  <c:v>#N/A</c:v>
                </c:pt>
                <c:pt idx="9">
                  <c:v>3.73</c:v>
                </c:pt>
              </c:numCache>
            </c:numRef>
          </c:val>
          <c:extLst>
            <c:ext xmlns:c16="http://schemas.microsoft.com/office/drawing/2014/chart" uri="{C3380CC4-5D6E-409C-BE32-E72D297353CC}">
              <c16:uniqueId val="{00000009-20EF-42D4-B797-F19D31A9F6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2604</c:v>
                </c:pt>
                <c:pt idx="5">
                  <c:v>2744</c:v>
                </c:pt>
                <c:pt idx="8">
                  <c:v>2860</c:v>
                </c:pt>
                <c:pt idx="11">
                  <c:v>2864</c:v>
                </c:pt>
                <c:pt idx="14">
                  <c:v>2942</c:v>
                </c:pt>
              </c:numCache>
            </c:numRef>
          </c:val>
          <c:extLst>
            <c:ext xmlns:c16="http://schemas.microsoft.com/office/drawing/2014/chart" uri="{C3380CC4-5D6E-409C-BE32-E72D297353CC}">
              <c16:uniqueId val="{00000000-A2E5-4A62-ADF0-E74DD9BFA6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E5-4A62-ADF0-E74DD9BFA6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142</c:v>
                </c:pt>
                <c:pt idx="3">
                  <c:v>141</c:v>
                </c:pt>
                <c:pt idx="6">
                  <c:v>140</c:v>
                </c:pt>
                <c:pt idx="9">
                  <c:v>140</c:v>
                </c:pt>
                <c:pt idx="12">
                  <c:v>142</c:v>
                </c:pt>
              </c:numCache>
            </c:numRef>
          </c:val>
          <c:extLst>
            <c:ext xmlns:c16="http://schemas.microsoft.com/office/drawing/2014/chart" uri="{C3380CC4-5D6E-409C-BE32-E72D297353CC}">
              <c16:uniqueId val="{00000002-A2E5-4A62-ADF0-E74DD9BFA6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172</c:v>
                </c:pt>
                <c:pt idx="3">
                  <c:v>150</c:v>
                </c:pt>
                <c:pt idx="6">
                  <c:v>225</c:v>
                </c:pt>
                <c:pt idx="9">
                  <c:v>235</c:v>
                </c:pt>
                <c:pt idx="12">
                  <c:v>294</c:v>
                </c:pt>
              </c:numCache>
            </c:numRef>
          </c:val>
          <c:extLst>
            <c:ext xmlns:c16="http://schemas.microsoft.com/office/drawing/2014/chart" uri="{C3380CC4-5D6E-409C-BE32-E72D297353CC}">
              <c16:uniqueId val="{00000003-A2E5-4A62-ADF0-E74DD9BFA6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521</c:v>
                </c:pt>
                <c:pt idx="3">
                  <c:v>505</c:v>
                </c:pt>
                <c:pt idx="6">
                  <c:v>536</c:v>
                </c:pt>
                <c:pt idx="9">
                  <c:v>543</c:v>
                </c:pt>
                <c:pt idx="12">
                  <c:v>559</c:v>
                </c:pt>
              </c:numCache>
            </c:numRef>
          </c:val>
          <c:extLst>
            <c:ext xmlns:c16="http://schemas.microsoft.com/office/drawing/2014/chart" uri="{C3380CC4-5D6E-409C-BE32-E72D297353CC}">
              <c16:uniqueId val="{00000004-A2E5-4A62-ADF0-E74DD9BFA6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E5-4A62-ADF0-E74DD9BFA6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E5-4A62-ADF0-E74DD9BFA6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2739</c:v>
                </c:pt>
                <c:pt idx="3">
                  <c:v>2923</c:v>
                </c:pt>
                <c:pt idx="6">
                  <c:v>3130</c:v>
                </c:pt>
                <c:pt idx="9">
                  <c:v>2953</c:v>
                </c:pt>
                <c:pt idx="12">
                  <c:v>3229</c:v>
                </c:pt>
              </c:numCache>
            </c:numRef>
          </c:val>
          <c:extLst>
            <c:ext xmlns:c16="http://schemas.microsoft.com/office/drawing/2014/chart" uri="{C3380CC4-5D6E-409C-BE32-E72D297353CC}">
              <c16:uniqueId val="{00000007-A2E5-4A62-ADF0-E74DD9BFA6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970</c:v>
                </c:pt>
                <c:pt idx="2">
                  <c:v>#N/A</c:v>
                </c:pt>
                <c:pt idx="3">
                  <c:v>#N/A</c:v>
                </c:pt>
                <c:pt idx="4">
                  <c:v>975</c:v>
                </c:pt>
                <c:pt idx="5">
                  <c:v>#N/A</c:v>
                </c:pt>
                <c:pt idx="6">
                  <c:v>#N/A</c:v>
                </c:pt>
                <c:pt idx="7">
                  <c:v>1171</c:v>
                </c:pt>
                <c:pt idx="8">
                  <c:v>#N/A</c:v>
                </c:pt>
                <c:pt idx="9">
                  <c:v>#N/A</c:v>
                </c:pt>
                <c:pt idx="10">
                  <c:v>1007</c:v>
                </c:pt>
                <c:pt idx="11">
                  <c:v>#N/A</c:v>
                </c:pt>
                <c:pt idx="12">
                  <c:v>#N/A</c:v>
                </c:pt>
                <c:pt idx="13">
                  <c:v>1282</c:v>
                </c:pt>
                <c:pt idx="14">
                  <c:v>#N/A</c:v>
                </c:pt>
              </c:numCache>
            </c:numRef>
          </c:val>
          <c:smooth val="0"/>
          <c:extLst>
            <c:ext xmlns:c16="http://schemas.microsoft.com/office/drawing/2014/chart" uri="{C3380CC4-5D6E-409C-BE32-E72D297353CC}">
              <c16:uniqueId val="{00000008-A2E5-4A62-ADF0-E74DD9BFA6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28518</c:v>
                </c:pt>
                <c:pt idx="5">
                  <c:v>29465</c:v>
                </c:pt>
                <c:pt idx="8">
                  <c:v>32091</c:v>
                </c:pt>
                <c:pt idx="11">
                  <c:v>33113</c:v>
                </c:pt>
                <c:pt idx="14">
                  <c:v>32139</c:v>
                </c:pt>
              </c:numCache>
            </c:numRef>
          </c:val>
          <c:extLst>
            <c:ext xmlns:c16="http://schemas.microsoft.com/office/drawing/2014/chart" uri="{C3380CC4-5D6E-409C-BE32-E72D297353CC}">
              <c16:uniqueId val="{00000000-B5D5-463D-AAC1-C0562BFDA8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1790</c:v>
                </c:pt>
                <c:pt idx="5">
                  <c:v>1732</c:v>
                </c:pt>
                <c:pt idx="8">
                  <c:v>1240</c:v>
                </c:pt>
                <c:pt idx="11">
                  <c:v>1047</c:v>
                </c:pt>
                <c:pt idx="14">
                  <c:v>918</c:v>
                </c:pt>
              </c:numCache>
            </c:numRef>
          </c:val>
          <c:extLst>
            <c:ext xmlns:c16="http://schemas.microsoft.com/office/drawing/2014/chart" uri="{C3380CC4-5D6E-409C-BE32-E72D297353CC}">
              <c16:uniqueId val="{00000001-B5D5-463D-AAC1-C0562BFDA8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12602</c:v>
                </c:pt>
                <c:pt idx="5">
                  <c:v>14541</c:v>
                </c:pt>
                <c:pt idx="8">
                  <c:v>12643</c:v>
                </c:pt>
                <c:pt idx="11">
                  <c:v>12596</c:v>
                </c:pt>
                <c:pt idx="14">
                  <c:v>12220</c:v>
                </c:pt>
              </c:numCache>
            </c:numRef>
          </c:val>
          <c:extLst>
            <c:ext xmlns:c16="http://schemas.microsoft.com/office/drawing/2014/chart" uri="{C3380CC4-5D6E-409C-BE32-E72D297353CC}">
              <c16:uniqueId val="{00000002-B5D5-463D-AAC1-C0562BFDA8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D5-463D-AAC1-C0562BFDA8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D5-463D-AAC1-C0562BFDA8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1386</c:v>
                </c:pt>
                <c:pt idx="3">
                  <c:v>1386</c:v>
                </c:pt>
                <c:pt idx="6">
                  <c:v>541</c:v>
                </c:pt>
                <c:pt idx="9">
                  <c:v>360</c:v>
                </c:pt>
                <c:pt idx="12">
                  <c:v>0</c:v>
                </c:pt>
              </c:numCache>
            </c:numRef>
          </c:val>
          <c:extLst>
            <c:ext xmlns:c16="http://schemas.microsoft.com/office/drawing/2014/chart" uri="{C3380CC4-5D6E-409C-BE32-E72D297353CC}">
              <c16:uniqueId val="{00000005-B5D5-463D-AAC1-C0562BFDA8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2613</c:v>
                </c:pt>
                <c:pt idx="3">
                  <c:v>2180</c:v>
                </c:pt>
                <c:pt idx="6">
                  <c:v>1534</c:v>
                </c:pt>
                <c:pt idx="9">
                  <c:v>1232</c:v>
                </c:pt>
                <c:pt idx="12">
                  <c:v>1153</c:v>
                </c:pt>
              </c:numCache>
            </c:numRef>
          </c:val>
          <c:extLst>
            <c:ext xmlns:c16="http://schemas.microsoft.com/office/drawing/2014/chart" uri="{C3380CC4-5D6E-409C-BE32-E72D297353CC}">
              <c16:uniqueId val="{00000006-B5D5-463D-AAC1-C0562BFDA8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988</c:v>
                </c:pt>
                <c:pt idx="3">
                  <c:v>903</c:v>
                </c:pt>
                <c:pt idx="6">
                  <c:v>883</c:v>
                </c:pt>
                <c:pt idx="9">
                  <c:v>676</c:v>
                </c:pt>
                <c:pt idx="12">
                  <c:v>567</c:v>
                </c:pt>
              </c:numCache>
            </c:numRef>
          </c:val>
          <c:extLst>
            <c:ext xmlns:c16="http://schemas.microsoft.com/office/drawing/2014/chart" uri="{C3380CC4-5D6E-409C-BE32-E72D297353CC}">
              <c16:uniqueId val="{00000007-B5D5-463D-AAC1-C0562BFDA8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8758</c:v>
                </c:pt>
                <c:pt idx="3">
                  <c:v>8406</c:v>
                </c:pt>
                <c:pt idx="6">
                  <c:v>7513</c:v>
                </c:pt>
                <c:pt idx="9">
                  <c:v>7575</c:v>
                </c:pt>
                <c:pt idx="12">
                  <c:v>7269</c:v>
                </c:pt>
              </c:numCache>
            </c:numRef>
          </c:val>
          <c:extLst>
            <c:ext xmlns:c16="http://schemas.microsoft.com/office/drawing/2014/chart" uri="{C3380CC4-5D6E-409C-BE32-E72D297353CC}">
              <c16:uniqueId val="{00000008-B5D5-463D-AAC1-C0562BFDA8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964</c:v>
                </c:pt>
                <c:pt idx="3">
                  <c:v>816</c:v>
                </c:pt>
                <c:pt idx="6">
                  <c:v>822</c:v>
                </c:pt>
                <c:pt idx="9">
                  <c:v>638</c:v>
                </c:pt>
                <c:pt idx="12">
                  <c:v>454</c:v>
                </c:pt>
              </c:numCache>
            </c:numRef>
          </c:val>
          <c:extLst>
            <c:ext xmlns:c16="http://schemas.microsoft.com/office/drawing/2014/chart" uri="{C3380CC4-5D6E-409C-BE32-E72D297353CC}">
              <c16:uniqueId val="{00000009-B5D5-463D-AAC1-C0562BFDA8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28299</c:v>
                </c:pt>
                <c:pt idx="3">
                  <c:v>29623</c:v>
                </c:pt>
                <c:pt idx="6">
                  <c:v>33862</c:v>
                </c:pt>
                <c:pt idx="9">
                  <c:v>35346</c:v>
                </c:pt>
                <c:pt idx="12">
                  <c:v>35025</c:v>
                </c:pt>
              </c:numCache>
            </c:numRef>
          </c:val>
          <c:extLst>
            <c:ext xmlns:c16="http://schemas.microsoft.com/office/drawing/2014/chart" uri="{C3380CC4-5D6E-409C-BE32-E72D297353CC}">
              <c16:uniqueId val="{0000000A-B5D5-463D-AAC1-C0562BFDA8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5D5-463D-AAC1-C0562BFDA8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6250</c:v>
                </c:pt>
                <c:pt idx="1">
                  <c:v>5798</c:v>
                </c:pt>
                <c:pt idx="2">
                  <c:v>6008</c:v>
                </c:pt>
              </c:numCache>
            </c:numRef>
          </c:val>
          <c:extLst>
            <c:ext xmlns:c16="http://schemas.microsoft.com/office/drawing/2014/chart" uri="{C3380CC4-5D6E-409C-BE32-E72D297353CC}">
              <c16:uniqueId val="{00000000-2BAC-4D0A-B360-8723353538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2537</c:v>
                </c:pt>
                <c:pt idx="1">
                  <c:v>2388</c:v>
                </c:pt>
                <c:pt idx="2">
                  <c:v>2332</c:v>
                </c:pt>
              </c:numCache>
            </c:numRef>
          </c:val>
          <c:extLst>
            <c:ext xmlns:c16="http://schemas.microsoft.com/office/drawing/2014/chart" uri="{C3380CC4-5D6E-409C-BE32-E72D297353CC}">
              <c16:uniqueId val="{00000001-2BAC-4D0A-B360-8723353538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4901</c:v>
                </c:pt>
                <c:pt idx="1">
                  <c:v>4643</c:v>
                </c:pt>
                <c:pt idx="2">
                  <c:v>3869</c:v>
                </c:pt>
              </c:numCache>
            </c:numRef>
          </c:val>
          <c:extLst>
            <c:ext xmlns:c16="http://schemas.microsoft.com/office/drawing/2014/chart" uri="{C3380CC4-5D6E-409C-BE32-E72D297353CC}">
              <c16:uniqueId val="{00000002-2BAC-4D0A-B360-8723353538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{B93CA5A0-9331-42BC-B8E9-B63C352F9501}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F29-4934-B86A-EF593A6780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{73A51B98-D4AA-4948-A632-D158ADEE46C9}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29-4934-B86A-EF593A6780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{595AB630-A73A-455A-B229-F5AC015C7AB1}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29-4934-B86A-EF593A6780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{0CDEB13D-6229-4DEA-B871-389F59117B22}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29-4934-B86A-EF593A6780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{DAE575CD-8375-43B2-8DF9-DA0FB9E64E01}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29-4934-B86A-EF593A6780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{08B7AE7E-5AC7-415F-824D-A37366C2FECC}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F29-4934-B86A-EF593A6780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{335A521A-10C3-40B3-AC80-2C79291810AD}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F29-4934-B86A-EF593A6780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{96D99A46-4025-428A-9E83-3C3C99A6C0FB}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F29-4934-B86A-EF593A6780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{E5730E80-1417-43AF-9CA2-4203E65DEC0F}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F29-4934-B86A-EF593A6780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58.3</c:v>
                </c:pt>
                <c:pt idx="24">
                  <c:v>57.2</c:v>
                </c:pt>
                <c:pt idx="32">
                  <c:v>57.4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29-4934-B86A-EF593A6780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{CB58EDA3-F006-49F0-A726-0B9095F8D16D}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F29-4934-B86A-EF593A6780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{4633C2DE-EDF0-44EC-BBBC-7339B1FBC0FA}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29-4934-B86A-EF593A6780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{EC8E9994-FCEB-4F6E-94B2-59BCD9F431ED}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29-4934-B86A-EF593A6780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{4AC8FC6F-B794-4BFF-BF0F-79D9EE28D4FB}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29-4934-B86A-EF593A6780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{08642AE3-3D15-4AE8-A9BD-3A0D83468FB8}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29-4934-B86A-EF593A6780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{0164C3EF-C599-454C-8F7C-197EBC2A3F85}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F29-4934-B86A-EF593A6780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{D8CB3F0F-28BB-4AB2-8ABC-0CCA1AD4D671}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F29-4934-B86A-EF593A6780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{181B95ED-9E4D-459C-B89C-C51A713CE6DC}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F29-4934-B86A-EF593A6780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{D0B093B0-14CA-49F4-A1D3-B8F110C776CD}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F29-4934-B86A-EF593A6780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pt idx="32">
                  <c:v>60.5</c:v>
                </c:pt>
              </c:numCache>
            </c:numRef>
          </c:xVal>
          <c:yVal>
            <c:numRef>
              <c:f>公会計指標分析・財政指標組合せ分析表!$BP$55:$DC$55</c:f>
              <c:numCache>
                <c:formatCode>#,##0.0;"▲ "#,##0.0</c:formatCode>
                <c:ptCount val="40"/>
                <c:pt idx="16">
                  <c:v>54.6</c:v>
                </c:pt>
                <c:pt idx="24">
                  <c:v>53.2</c:v>
                </c:pt>
                <c:pt idx="32">
                  <c:v>47.9</c:v>
                </c:pt>
              </c:numCache>
            </c:numRef>
          </c:yVal>
          <c:smooth val="0"/>
          <c:extLst>
            <c:ext xmlns:c16="http://schemas.microsoft.com/office/drawing/2014/chart" uri="{C3380CC4-5D6E-409C-BE32-E72D297353CC}">
              <c16:uniqueId val="{00000013-1F29-4934-B86A-EF593A6780B3}"/>
            </c:ext>
          </c:extLst>
        </c:ser>
        <c:dLbls>
          <c:showLegendKey val="0"/>
          <c:showVal val="1"/>
          <c:showCatName val="0"/>
          <c:showSerName val="0"/>
          <c:showPercent val="0"/>
          <c:showBubbleSize val="0"/>
        </c:dLbls>
        <c:axId val="46179840"/>
        <c:axId val="46181760"/>
      </c:scatterChart>
      <c:valAx>
        <c:axId val="46179840"/>
        <c:scaling>
          <c:orientation val="minMax"/>
          <c:max val="60.7"/>
          <c:min val="58.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5.800000000000004"/>
          <c:min val="47.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{681357E4-8A64-4C93-BDC3-245136D265A5}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C12-49A0-997C-8FC7DBB586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{DDBDD66F-95C2-47A6-93DE-8E95F990F157}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12-49A0-997C-8FC7DBB586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{17C39DFA-E585-4F90-B284-D8216CD17B78}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12-49A0-997C-8FC7DBB586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{2046B9CF-7AAF-47B8-8FCB-EB190B1199D2}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12-49A0-997C-8FC7DBB586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{2F810D30-3EF9-46AB-A59E-7D1995027CAE}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12-49A0-997C-8FC7DBB586C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{A1C22B0F-668A-4077-A5BF-C8E89A43A779}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C12-49A0-997C-8FC7DBB586C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{1CB1D321-635F-4043-8CD8-5E96D02BFE0C}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C12-49A0-997C-8FC7DBB586C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{33664A1E-2D77-4370-8602-CFDA86C554AA}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C12-49A0-997C-8FC7DBB586C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{ACFB3098-772F-4CF2-9206-975468FF430E}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C12-49A0-997C-8FC7DBB586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7.7</c:v>
                </c:pt>
                <c:pt idx="16">
                  <c:v>8.3000000000000007</c:v>
                </c:pt>
                <c:pt idx="24">
                  <c:v>8.5</c:v>
                </c:pt>
                <c:pt idx="32">
                  <c:v>9.5</c:v>
                </c:pt>
              </c:numCache>
            </c:numRef>
          </c:xVal>
          <c:yVal>
            <c:numRef>
              <c:f>公会計指標分析・財政指標組合せ分析表!$BP$73:$DC$73</c:f>
              <c:numCache>
                <c:formatCode>#,##0.0;"▲ "#,##0.0</c:formatCode>
                <c:ptCount val="40"/>
                <c:pt idx="0">
                  <c:v>0.7</c:v>
                </c:pt>
              </c:numCache>
            </c:numRef>
          </c:yVal>
          <c:smooth val="0"/>
          <c:extLst>
            <c:ext xmlns:c16="http://schemas.microsoft.com/office/drawing/2014/chart" uri="{C3380CC4-5D6E-409C-BE32-E72D297353CC}">
              <c16:uniqueId val="{00000009-2C12-49A0-997C-8FC7DBB586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{1400AC11-DB5C-44DC-A31D-A220AB3C06AB}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C12-49A0-997C-8FC7DBB586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{8541B17D-4021-4C5D-9F23-DFF4726A2834}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12-49A0-997C-8FC7DBB586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{BCAAE712-20DC-497A-949C-7B5CA65A27F4}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12-49A0-997C-8FC7DBB586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{501FBA00-E0B5-4F9F-B136-E34775112D75}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12-49A0-997C-8FC7DBB586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{64D88571-67EB-480F-97B8-FA36624CAD8E}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12-49A0-997C-8FC7DBB586C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{654FCB10-097B-4909-8EBC-D40713B0251F}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C12-49A0-997C-8FC7DBB586C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{6E4E50B9-DA20-4B52-824D-4339008E97D1}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C12-49A0-997C-8FC7DBB586C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{D563AB0E-359F-4A28-84CD-BA0287069AAD}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C12-49A0-997C-8FC7DBB586C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{56A2548B-C735-4470-AD9B-662785A4F93B}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C12-49A0-997C-8FC7DBB586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9.5</c:v>
                </c:pt>
                <c:pt idx="16">
                  <c:v>10</c:v>
                </c:pt>
                <c:pt idx="24">
                  <c:v>9.8000000000000007</c:v>
                </c:pt>
                <c:pt idx="32">
                  <c:v>9.6</c:v>
                </c:pt>
              </c:numCache>
            </c:numRef>
          </c:xVal>
          <c:yVal>
            <c:numRef>
              <c:f>公会計指標分析・財政指標組合せ分析表!$BP$77:$DC$77</c:f>
              <c:numCache>
                <c:formatCode>#,##0.0;"▲ "#,##0.0</c:formatCode>
                <c:ptCount val="40"/>
                <c:pt idx="0">
                  <c:v>33</c:v>
                </c:pt>
                <c:pt idx="8">
                  <c:v>32.799999999999997</c:v>
                </c:pt>
                <c:pt idx="16">
                  <c:v>54.6</c:v>
                </c:pt>
                <c:pt idx="24">
                  <c:v>53.2</c:v>
                </c:pt>
                <c:pt idx="32">
                  <c:v>47.9</c:v>
                </c:pt>
              </c:numCache>
            </c:numRef>
          </c:yVal>
          <c:smooth val="0"/>
          <c:extLst>
            <c:ext xmlns:c16="http://schemas.microsoft.com/office/drawing/2014/chart" uri="{C3380CC4-5D6E-409C-BE32-E72D297353CC}">
              <c16:uniqueId val="{00000013-2C12-49A0-997C-8FC7DBB586CA}"/>
            </c:ext>
          </c:extLst>
        </c:ser>
        <c:dLbls>
          <c:showLegendKey val="0"/>
          <c:showVal val="1"/>
          <c:showCatName val="0"/>
          <c:showSerName val="0"/>
          <c:showPercent val="0"/>
          <c:showBubbleSize val="0"/>
        </c:dLbls>
        <c:axId val="84219776"/>
        <c:axId val="84234240"/>
      </c:scatterChart>
      <c:valAx>
        <c:axId val="84219776"/>
        <c:scaling>
          <c:orientation val="minMax"/>
          <c:max val="10.199999999999999"/>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元利償還金については、合併特例事業債や地方交付税の財源不足を補うために発行した臨時財政対策債、熊本地震に伴う災害復旧事業債などにより増加傾向にある。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要因の一つには、民間資金において、償還日の曜日の関係により平成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回償還、平成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回償還、平成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回償還となることも影響している。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今後、緊急性や事業効果等を全体的に検証した上で、真に必要な行政サービスの選定を行い、元利償還金の上昇を抑制していかなければならない。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本庁舎整備事業等の大規模事業の減少に伴う新規発行地方債の減、下水道事業特別会計等における公営企業債等繰入見込額の減、廃棄物処理施設に係る損失補償債務負担見込額の減などにより、昨年度と比較して</a:t>
          </a:r>
          <a:r>
            <a:rPr kumimoji="1" lang="en-US" altLang="ja-JP" sz="1400">
              <a:latin typeface="ＭＳ ゴシック" pitchFamily="49" charset="-128"/>
              <a:ea typeface="ＭＳ ゴシック" pitchFamily="49" charset="-128"/>
            </a:rPr>
            <a:t>1,359</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充当可能財源については、本庁舎整備事業等による充当可能基金の減、公債費等の基準財政需要額算入見込額の減などにより、昨年度と比較して</a:t>
          </a:r>
          <a:r>
            <a:rPr kumimoji="1" lang="en-US" altLang="ja-JP" sz="1400">
              <a:latin typeface="ＭＳ ゴシック" pitchFamily="49" charset="-128"/>
              <a:ea typeface="ＭＳ ゴシック" pitchFamily="49" charset="-128"/>
            </a:rPr>
            <a:t>1,479</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が将来負担額を上回ったことで、将来負担比率の指標はなかったが、今後、支所庁舎整備をはじめとした投資的経費が控えていることや、普通交付税の一本化により分母である標準財政規模の減少が予想されることから、引き続き厳しい財政運営となる見込み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・熊本地震による災害廃棄物処理基金補助金を減債基金へ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百万円、産業廃棄物施設補助金等を環境整備基金へ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百万円積立てた一方、地方債償還のため減債基金を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百万円、廃棄物処理施設の周辺地域の環境整備に関する事業のため環境整備基金を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百万円、市民の連帯の強化及び地域振興等の事業のため地域振興基金を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・財政調整基金及び減債基金は、将来の財政不安に備えて、毎年度の決算剰余金を積立てるとともに、財源不足への対応や公債費負担の軽減を目的として、必要に応じて取崩す予定。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・その他特定目的金は、それぞれの使途目的に合わせ、必要に応じて取崩す予定。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・環境整備基金：産業廃棄物施設補助金等を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百万円積立てた一方、廃棄物処理施設の周辺地域の環境整備に関する事業のため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・企業誘致促進基金：誘致企業の用地取得、雇用促進、施設整備に要する費用の助成のため、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・教育振興小川基金：給付型奨学金制度の開始により平成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年度から毎年度取崩す予定。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・運用利息及び決算剰余金の積立による増加。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・合併特例期間の終了に伴う普通交付税の削減等による将来の財政不安に備えるため、極力現在の水準を維持しつつ、財源不足が生じた際には必要に応じて取崩す予定。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・熊本地震災害廃棄物処理基金補助金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年度にかけて迎える地方債償還のピークに備えて、毎年度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よりもやや低い水準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となっている。しかし、他都市と比べて過大な公共施設を保有しており、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の公共施設が築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年以上となっていることから、今後さらに老朽化の進行が予測される状況にある。今後は、菊池市公共施設等総合管理計画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や各施設の個別施設計画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に基づき、公共施設の機能集約や除却、民間移譲等を積極的に進めていくとともに、長寿命化による更新費用の平準化を図っていく必要がある。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71" name="直線コネクタ 70"/>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72"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73" name="直線コネクタ 72"/>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74"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75" name="直線コネクタ 74"/>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76" name="有形固定資産減価償却率平均値テキスト"/>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7" name="フローチャート: 判断 76"/>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8" name="フローチャート: 判断 77"/>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9" name="フローチャート: 判断 78"/>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80" name="フローチャート: 判断 79"/>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6" name="楕円 85"/>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91880</xdr:rowOff>
    </xdr:from>
    <xdr:ext cx="405111" cy="259045"/>
    <xdr:sp macro="" textlink="">
      <xdr:nvSpPr>
        <xdr:cNvPr id="87" name="有形固定資産減価償却率該当値テキスト"/>
        <xdr:cNvSpPr txBox="1"/>
      </xdr:nvSpPr>
      <xdr:spPr>
        <a:xfrm>
          <a:off x="4813300" y="600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117052</xdr:rowOff>
    </xdr:from>
    <xdr:to>
      <xdr:col>19</xdr:col>
      <xdr:colOff>187325</xdr:colOff>
      <xdr:row>31</xdr:row>
      <xdr:rowOff>47202</xdr:rowOff>
    </xdr:to>
    <xdr:sp macro="" textlink="">
      <xdr:nvSpPr>
        <xdr:cNvPr id="88" name="楕円 87"/>
        <xdr:cNvSpPr/>
      </xdr:nvSpPr>
      <xdr:spPr>
        <a:xfrm>
          <a:off x="4000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164253</xdr:rowOff>
    </xdr:from>
    <xdr:to>
      <xdr:col>23</xdr:col>
      <xdr:colOff>85725</xdr:colOff>
      <xdr:row>30</xdr:row>
      <xdr:rowOff>167852</xdr:rowOff>
    </xdr:to>
    <xdr:cxnSp macro="">
      <xdr:nvCxnSpPr>
        <xdr:cNvPr id="89" name="直線コネクタ 88"/>
        <xdr:cNvCxnSpPr/>
      </xdr:nvCxnSpPr>
      <xdr:spPr>
        <a:xfrm flipV="1">
          <a:off x="4051300" y="6079278"/>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97261</xdr:rowOff>
    </xdr:from>
    <xdr:to>
      <xdr:col>15</xdr:col>
      <xdr:colOff>187325</xdr:colOff>
      <xdr:row>31</xdr:row>
      <xdr:rowOff>27411</xdr:rowOff>
    </xdr:to>
    <xdr:sp macro="" textlink="">
      <xdr:nvSpPr>
        <xdr:cNvPr id="90" name="楕円 89"/>
        <xdr:cNvSpPr/>
      </xdr:nvSpPr>
      <xdr:spPr>
        <a:xfrm>
          <a:off x="3238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148061</xdr:rowOff>
    </xdr:from>
    <xdr:to>
      <xdr:col>19</xdr:col>
      <xdr:colOff>136525</xdr:colOff>
      <xdr:row>30</xdr:row>
      <xdr:rowOff>167852</xdr:rowOff>
    </xdr:to>
    <xdr:cxnSp macro="">
      <xdr:nvCxnSpPr>
        <xdr:cNvPr id="91" name="直線コネクタ 90"/>
        <xdr:cNvCxnSpPr/>
      </xdr:nvCxnSpPr>
      <xdr:spPr>
        <a:xfrm>
          <a:off x="3289300" y="6063086"/>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92" name="n_1ave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3"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4" name="n_3aveValue有形固定資産減価償却率"/>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38329</xdr:rowOff>
    </xdr:from>
    <xdr:ext cx="405111" cy="259045"/>
    <xdr:sp macro="" textlink="">
      <xdr:nvSpPr>
        <xdr:cNvPr id="95" name="n_1mainValue有形固定資産減価償却率"/>
        <xdr:cNvSpPr txBox="1"/>
      </xdr:nvSpPr>
      <xdr:spPr>
        <a:xfrm>
          <a:off x="38360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6" name="n_2main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平均を下回っており、経年比較でも減少傾向にある。しかしながら、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庁舎整備等の大型事業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熊本地震による災害復旧事業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により、将来負担額の大部分を占める地方債残高が多い状況にあるため、償還額と新規発行額とのバランスに留意していく必要がある。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3" name="テキスト ボックス 11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1" name="テキスト ボックス 120"/>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3" name="テキスト ボックス 122"/>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7" name="直線コネクタ 126"/>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8"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9" name="直線コネクタ 128"/>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30"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31" name="直線コネクタ 130"/>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32"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33" name="フローチャート: 判断 132"/>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4" name="フローチャート: 判断 133"/>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161979</xdr:rowOff>
    </xdr:from>
    <xdr:to>
      <xdr:col>76</xdr:col>
      <xdr:colOff>73025</xdr:colOff>
      <xdr:row>31</xdr:row>
      <xdr:rowOff>92129</xdr:rowOff>
    </xdr:to>
    <xdr:sp macro="" textlink="">
      <xdr:nvSpPr>
        <xdr:cNvPr id="140" name="楕円 139"/>
        <xdr:cNvSpPr/>
      </xdr:nvSpPr>
      <xdr:spPr>
        <a:xfrm>
          <a:off x="14744700" y="60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140406</xdr:rowOff>
    </xdr:from>
    <xdr:ext cx="469744" cy="259045"/>
    <xdr:sp macro="" textlink="">
      <xdr:nvSpPr>
        <xdr:cNvPr id="141" name="債務償還比率該当値テキスト"/>
        <xdr:cNvSpPr txBox="1"/>
      </xdr:nvSpPr>
      <xdr:spPr>
        <a:xfrm>
          <a:off x="14846300" y="605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109958</xdr:rowOff>
    </xdr:from>
    <xdr:to>
      <xdr:col>72</xdr:col>
      <xdr:colOff>123825</xdr:colOff>
      <xdr:row>31</xdr:row>
      <xdr:rowOff>40108</xdr:rowOff>
    </xdr:to>
    <xdr:sp macro="" textlink="">
      <xdr:nvSpPr>
        <xdr:cNvPr id="142" name="楕円 141"/>
        <xdr:cNvSpPr/>
      </xdr:nvSpPr>
      <xdr:spPr>
        <a:xfrm>
          <a:off x="14033500" y="60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160758</xdr:rowOff>
    </xdr:from>
    <xdr:to>
      <xdr:col>76</xdr:col>
      <xdr:colOff>22225</xdr:colOff>
      <xdr:row>31</xdr:row>
      <xdr:rowOff>41329</xdr:rowOff>
    </xdr:to>
    <xdr:cxnSp macro="">
      <xdr:nvCxnSpPr>
        <xdr:cNvPr id="143" name="直線コネクタ 142"/>
        <xdr:cNvCxnSpPr/>
      </xdr:nvCxnSpPr>
      <xdr:spPr>
        <a:xfrm>
          <a:off x="14084300" y="6075783"/>
          <a:ext cx="711200" cy="5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4"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56635</xdr:rowOff>
    </xdr:from>
    <xdr:ext cx="469744" cy="259045"/>
    <xdr:sp macro="" textlink="">
      <xdr:nvSpPr>
        <xdr:cNvPr id="145" name="n_1mainValue債務償還比率"/>
        <xdr:cNvSpPr txBox="1"/>
      </xdr:nvSpPr>
      <xdr:spPr>
        <a:xfrm>
          <a:off x="13836727" y="580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103777</xdr:rowOff>
    </xdr:from>
    <xdr:to>
      <xdr:col>10</xdr:col>
      <xdr:colOff>165100</xdr:colOff>
      <xdr:row>37</xdr:row>
      <xdr:rowOff>33927</xdr:rowOff>
    </xdr:to>
    <xdr:sp macro="" textlink="">
      <xdr:nvSpPr>
        <xdr:cNvPr id="66" name="フローチャート: 判断 65"/>
        <xdr:cNvSpPr/>
      </xdr:nvSpPr>
      <xdr:spPr>
        <a:xfrm>
          <a:off x="1968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136434</xdr:rowOff>
    </xdr:from>
    <xdr:to>
      <xdr:col>24</xdr:col>
      <xdr:colOff>114300</xdr:colOff>
      <xdr:row>37</xdr:row>
      <xdr:rowOff>66584</xdr:rowOff>
    </xdr:to>
    <xdr:sp macro="" textlink="">
      <xdr:nvSpPr>
        <xdr:cNvPr id="72" name="楕円 71"/>
        <xdr:cNvSpPr/>
      </xdr:nvSpPr>
      <xdr:spPr>
        <a:xfrm>
          <a:off x="45847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114861</xdr:rowOff>
    </xdr:from>
    <xdr:ext cx="405111" cy="259045"/>
    <xdr:sp macro="" textlink="">
      <xdr:nvSpPr>
        <xdr:cNvPr id="73" name="【道路】&#10;有形固定資産減価償却率該当値テキスト"/>
        <xdr:cNvSpPr txBox="1"/>
      </xdr:nvSpPr>
      <xdr:spPr>
        <a:xfrm>
          <a:off x="4673600" y="628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152763</xdr:rowOff>
    </xdr:from>
    <xdr:to>
      <xdr:col>20</xdr:col>
      <xdr:colOff>38100</xdr:colOff>
      <xdr:row>37</xdr:row>
      <xdr:rowOff>82913</xdr:rowOff>
    </xdr:to>
    <xdr:sp macro="" textlink="">
      <xdr:nvSpPr>
        <xdr:cNvPr id="74" name="楕円 73"/>
        <xdr:cNvSpPr/>
      </xdr:nvSpPr>
      <xdr:spPr>
        <a:xfrm>
          <a:off x="3746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xdr:rowOff>
    </xdr:from>
    <xdr:to>
      <xdr:col>24</xdr:col>
      <xdr:colOff>63500</xdr:colOff>
      <xdr:row>37</xdr:row>
      <xdr:rowOff>32113</xdr:rowOff>
    </xdr:to>
    <xdr:cxnSp macro="">
      <xdr:nvCxnSpPr>
        <xdr:cNvPr id="75" name="直線コネクタ 74"/>
        <xdr:cNvCxnSpPr/>
      </xdr:nvCxnSpPr>
      <xdr:spPr>
        <a:xfrm flipV="1">
          <a:off x="3797300" y="635943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169092</xdr:rowOff>
    </xdr:from>
    <xdr:to>
      <xdr:col>15</xdr:col>
      <xdr:colOff>101600</xdr:colOff>
      <xdr:row>37</xdr:row>
      <xdr:rowOff>99242</xdr:rowOff>
    </xdr:to>
    <xdr:sp macro="" textlink="">
      <xdr:nvSpPr>
        <xdr:cNvPr id="76" name="楕円 75"/>
        <xdr:cNvSpPr/>
      </xdr:nvSpPr>
      <xdr:spPr>
        <a:xfrm>
          <a:off x="2857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32113</xdr:rowOff>
    </xdr:from>
    <xdr:to>
      <xdr:col>19</xdr:col>
      <xdr:colOff>177800</xdr:colOff>
      <xdr:row>37</xdr:row>
      <xdr:rowOff>48442</xdr:rowOff>
    </xdr:to>
    <xdr:cxnSp macro="">
      <xdr:nvCxnSpPr>
        <xdr:cNvPr id="77" name="直線コネクタ 76"/>
        <xdr:cNvCxnSpPr/>
      </xdr:nvCxnSpPr>
      <xdr:spPr>
        <a:xfrm flipV="1">
          <a:off x="2908300" y="63757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8"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9"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80" name="n_3aveValue【道路】&#10;有形固定資産減価償却率"/>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74040</xdr:rowOff>
    </xdr:from>
    <xdr:ext cx="405111" cy="259045"/>
    <xdr:sp macro="" textlink="">
      <xdr:nvSpPr>
        <xdr:cNvPr id="81" name="n_1mainValue【道路】&#10;有形固定資産減価償却率"/>
        <xdr:cNvSpPr txBox="1"/>
      </xdr:nvSpPr>
      <xdr:spPr>
        <a:xfrm>
          <a:off x="35820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2" name="n_2mainValue【道路】&#10;有形固定資産減価償却率"/>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1"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15" name="フローチャート: 判断 114"/>
        <xdr:cNvSpPr/>
      </xdr:nvSpPr>
      <xdr:spPr>
        <a:xfrm>
          <a:off x="7810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83198</xdr:rowOff>
    </xdr:from>
    <xdr:to>
      <xdr:col>55</xdr:col>
      <xdr:colOff>50800</xdr:colOff>
      <xdr:row>40</xdr:row>
      <xdr:rowOff>13348</xdr:rowOff>
    </xdr:to>
    <xdr:sp macro="" textlink="">
      <xdr:nvSpPr>
        <xdr:cNvPr id="121" name="楕円 120"/>
        <xdr:cNvSpPr/>
      </xdr:nvSpPr>
      <xdr:spPr>
        <a:xfrm>
          <a:off x="10426700" y="67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61625</xdr:rowOff>
    </xdr:from>
    <xdr:ext cx="534377" cy="259045"/>
    <xdr:sp macro="" textlink="">
      <xdr:nvSpPr>
        <xdr:cNvPr id="122" name="【道路】&#10;一人当たり延長該当値テキスト"/>
        <xdr:cNvSpPr txBox="1"/>
      </xdr:nvSpPr>
      <xdr:spPr>
        <a:xfrm>
          <a:off x="10515600" y="67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86017</xdr:rowOff>
    </xdr:from>
    <xdr:to>
      <xdr:col>50</xdr:col>
      <xdr:colOff>165100</xdr:colOff>
      <xdr:row>40</xdr:row>
      <xdr:rowOff>16167</xdr:rowOff>
    </xdr:to>
    <xdr:sp macro="" textlink="">
      <xdr:nvSpPr>
        <xdr:cNvPr id="123" name="楕円 122"/>
        <xdr:cNvSpPr/>
      </xdr:nvSpPr>
      <xdr:spPr>
        <a:xfrm>
          <a:off x="9588500" y="67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133998</xdr:rowOff>
    </xdr:from>
    <xdr:to>
      <xdr:col>55</xdr:col>
      <xdr:colOff>0</xdr:colOff>
      <xdr:row>39</xdr:row>
      <xdr:rowOff>136817</xdr:rowOff>
    </xdr:to>
    <xdr:cxnSp macro="">
      <xdr:nvCxnSpPr>
        <xdr:cNvPr id="124" name="直線コネクタ 123"/>
        <xdr:cNvCxnSpPr/>
      </xdr:nvCxnSpPr>
      <xdr:spPr>
        <a:xfrm flipV="1">
          <a:off x="9639300" y="6820548"/>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88856</xdr:rowOff>
    </xdr:from>
    <xdr:to>
      <xdr:col>46</xdr:col>
      <xdr:colOff>38100</xdr:colOff>
      <xdr:row>40</xdr:row>
      <xdr:rowOff>19006</xdr:rowOff>
    </xdr:to>
    <xdr:sp macro="" textlink="">
      <xdr:nvSpPr>
        <xdr:cNvPr id="125" name="楕円 124"/>
        <xdr:cNvSpPr/>
      </xdr:nvSpPr>
      <xdr:spPr>
        <a:xfrm>
          <a:off x="8699500" y="67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136817</xdr:rowOff>
    </xdr:from>
    <xdr:to>
      <xdr:col>50</xdr:col>
      <xdr:colOff>114300</xdr:colOff>
      <xdr:row>39</xdr:row>
      <xdr:rowOff>139656</xdr:rowOff>
    </xdr:to>
    <xdr:cxnSp macro="">
      <xdr:nvCxnSpPr>
        <xdr:cNvPr id="126" name="直線コネクタ 125"/>
        <xdr:cNvCxnSpPr/>
      </xdr:nvCxnSpPr>
      <xdr:spPr>
        <a:xfrm flipV="1">
          <a:off x="8750300" y="6823367"/>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7"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8"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72166</xdr:rowOff>
    </xdr:from>
    <xdr:ext cx="534377" cy="259045"/>
    <xdr:sp macro="" textlink="">
      <xdr:nvSpPr>
        <xdr:cNvPr id="129" name="n_3aveValue【道路】&#10;一人当たり延長"/>
        <xdr:cNvSpPr txBox="1"/>
      </xdr:nvSpPr>
      <xdr:spPr>
        <a:xfrm>
          <a:off x="7594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7294</xdr:rowOff>
    </xdr:from>
    <xdr:ext cx="534377" cy="259045"/>
    <xdr:sp macro="" textlink="">
      <xdr:nvSpPr>
        <xdr:cNvPr id="130" name="n_1mainValue【道路】&#10;一人当たり延長"/>
        <xdr:cNvSpPr txBox="1"/>
      </xdr:nvSpPr>
      <xdr:spPr>
        <a:xfrm>
          <a:off x="9359411" y="68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10133</xdr:rowOff>
    </xdr:from>
    <xdr:ext cx="534377" cy="259045"/>
    <xdr:sp macro="" textlink="">
      <xdr:nvSpPr>
        <xdr:cNvPr id="131" name="n_2mainValue【道路】&#10;一人当たり延長"/>
        <xdr:cNvSpPr txBox="1"/>
      </xdr:nvSpPr>
      <xdr:spPr>
        <a:xfrm>
          <a:off x="8483111" y="686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66" name="フローチャート: 判断 165"/>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172" name="楕円 171"/>
        <xdr:cNvSpPr/>
      </xdr:nvSpPr>
      <xdr:spPr>
        <a:xfrm>
          <a:off x="45847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25599</xdr:rowOff>
    </xdr:from>
    <xdr:ext cx="405111" cy="259045"/>
    <xdr:sp macro="" textlink="">
      <xdr:nvSpPr>
        <xdr:cNvPr id="173" name="【橋りょう・トンネル】&#10;有形固定資産減価償却率該当値テキスト"/>
        <xdr:cNvSpPr txBox="1"/>
      </xdr:nvSpPr>
      <xdr:spPr>
        <a:xfrm>
          <a:off x="4673600" y="1014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174" name="楕円 173"/>
        <xdr:cNvSpPr/>
      </xdr:nvSpPr>
      <xdr:spPr>
        <a:xfrm>
          <a:off x="3746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122465</xdr:rowOff>
    </xdr:to>
    <xdr:cxnSp macro="">
      <xdr:nvCxnSpPr>
        <xdr:cNvPr id="175" name="直線コネクタ 174"/>
        <xdr:cNvCxnSpPr/>
      </xdr:nvCxnSpPr>
      <xdr:spPr>
        <a:xfrm flipV="1">
          <a:off x="3797300" y="1021352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84727</xdr:rowOff>
    </xdr:from>
    <xdr:to>
      <xdr:col>15</xdr:col>
      <xdr:colOff>101600</xdr:colOff>
      <xdr:row>60</xdr:row>
      <xdr:rowOff>14877</xdr:rowOff>
    </xdr:to>
    <xdr:sp macro="" textlink="">
      <xdr:nvSpPr>
        <xdr:cNvPr id="176" name="楕円 175"/>
        <xdr:cNvSpPr/>
      </xdr:nvSpPr>
      <xdr:spPr>
        <a:xfrm>
          <a:off x="2857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122465</xdr:rowOff>
    </xdr:from>
    <xdr:to>
      <xdr:col>19</xdr:col>
      <xdr:colOff>177800</xdr:colOff>
      <xdr:row>59</xdr:row>
      <xdr:rowOff>135527</xdr:rowOff>
    </xdr:to>
    <xdr:cxnSp macro="">
      <xdr:nvCxnSpPr>
        <xdr:cNvPr id="177" name="直線コネクタ 176"/>
        <xdr:cNvCxnSpPr/>
      </xdr:nvCxnSpPr>
      <xdr:spPr>
        <a:xfrm flipV="1">
          <a:off x="2908300" y="102380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8"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9"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80390</xdr:rowOff>
    </xdr:from>
    <xdr:ext cx="405111" cy="259045"/>
    <xdr:sp macro="" textlink="">
      <xdr:nvSpPr>
        <xdr:cNvPr id="180" name="n_3aveValue【橋りょう・トンネル】&#10;有形固定資産減価償却率"/>
        <xdr:cNvSpPr txBox="1"/>
      </xdr:nvSpPr>
      <xdr:spPr>
        <a:xfrm>
          <a:off x="1816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164392</xdr:rowOff>
    </xdr:from>
    <xdr:ext cx="405111" cy="259045"/>
    <xdr:sp macro="" textlink="">
      <xdr:nvSpPr>
        <xdr:cNvPr id="181" name="n_1mainValue【橋りょう・トンネル】&#10;有形固定資産減価償却率"/>
        <xdr:cNvSpPr txBox="1"/>
      </xdr:nvSpPr>
      <xdr:spPr>
        <a:xfrm>
          <a:off x="3582044"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6004</xdr:rowOff>
    </xdr:from>
    <xdr:ext cx="405111" cy="259045"/>
    <xdr:sp macro="" textlink="">
      <xdr:nvSpPr>
        <xdr:cNvPr id="182" name="n_2mainValue【橋りょう・トンネル】&#10;有形固定資産減価償却率"/>
        <xdr:cNvSpPr txBox="1"/>
      </xdr:nvSpPr>
      <xdr:spPr>
        <a:xfrm>
          <a:off x="2705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09"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43093</xdr:rowOff>
    </xdr:from>
    <xdr:to>
      <xdr:col>41</xdr:col>
      <xdr:colOff>101600</xdr:colOff>
      <xdr:row>62</xdr:row>
      <xdr:rowOff>144693</xdr:rowOff>
    </xdr:to>
    <xdr:sp macro="" textlink="">
      <xdr:nvSpPr>
        <xdr:cNvPr id="213" name="フローチャート: 判断 212"/>
        <xdr:cNvSpPr/>
      </xdr:nvSpPr>
      <xdr:spPr>
        <a:xfrm>
          <a:off x="7810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27332</xdr:rowOff>
    </xdr:from>
    <xdr:to>
      <xdr:col>55</xdr:col>
      <xdr:colOff>50800</xdr:colOff>
      <xdr:row>63</xdr:row>
      <xdr:rowOff>128932</xdr:rowOff>
    </xdr:to>
    <xdr:sp macro="" textlink="">
      <xdr:nvSpPr>
        <xdr:cNvPr id="219" name="楕円 218"/>
        <xdr:cNvSpPr/>
      </xdr:nvSpPr>
      <xdr:spPr>
        <a:xfrm>
          <a:off x="10426700" y="108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113709</xdr:rowOff>
    </xdr:from>
    <xdr:ext cx="599010" cy="259045"/>
    <xdr:sp macro="" textlink="">
      <xdr:nvSpPr>
        <xdr:cNvPr id="220" name="【橋りょう・トンネル】&#10;一人当たり有形固定資産（償却資産）額該当値テキスト"/>
        <xdr:cNvSpPr txBox="1"/>
      </xdr:nvSpPr>
      <xdr:spPr>
        <a:xfrm>
          <a:off x="10515600" y="1074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28311</xdr:rowOff>
    </xdr:from>
    <xdr:to>
      <xdr:col>50</xdr:col>
      <xdr:colOff>165100</xdr:colOff>
      <xdr:row>63</xdr:row>
      <xdr:rowOff>129911</xdr:rowOff>
    </xdr:to>
    <xdr:sp macro="" textlink="">
      <xdr:nvSpPr>
        <xdr:cNvPr id="221" name="楕円 220"/>
        <xdr:cNvSpPr/>
      </xdr:nvSpPr>
      <xdr:spPr>
        <a:xfrm>
          <a:off x="9588500" y="108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78132</xdr:rowOff>
    </xdr:from>
    <xdr:to>
      <xdr:col>55</xdr:col>
      <xdr:colOff>0</xdr:colOff>
      <xdr:row>63</xdr:row>
      <xdr:rowOff>79111</xdr:rowOff>
    </xdr:to>
    <xdr:cxnSp macro="">
      <xdr:nvCxnSpPr>
        <xdr:cNvPr id="222" name="直線コネクタ 221"/>
        <xdr:cNvCxnSpPr/>
      </xdr:nvCxnSpPr>
      <xdr:spPr>
        <a:xfrm flipV="1">
          <a:off x="9639300" y="10879482"/>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30853</xdr:rowOff>
    </xdr:from>
    <xdr:to>
      <xdr:col>46</xdr:col>
      <xdr:colOff>38100</xdr:colOff>
      <xdr:row>63</xdr:row>
      <xdr:rowOff>132453</xdr:rowOff>
    </xdr:to>
    <xdr:sp macro="" textlink="">
      <xdr:nvSpPr>
        <xdr:cNvPr id="223" name="楕円 222"/>
        <xdr:cNvSpPr/>
      </xdr:nvSpPr>
      <xdr:spPr>
        <a:xfrm>
          <a:off x="8699500" y="108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79111</xdr:rowOff>
    </xdr:from>
    <xdr:to>
      <xdr:col>50</xdr:col>
      <xdr:colOff>114300</xdr:colOff>
      <xdr:row>63</xdr:row>
      <xdr:rowOff>81653</xdr:rowOff>
    </xdr:to>
    <xdr:cxnSp macro="">
      <xdr:nvCxnSpPr>
        <xdr:cNvPr id="224" name="直線コネクタ 223"/>
        <xdr:cNvCxnSpPr/>
      </xdr:nvCxnSpPr>
      <xdr:spPr>
        <a:xfrm flipV="1">
          <a:off x="8750300" y="10880461"/>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25"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6"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161220</xdr:rowOff>
    </xdr:from>
    <xdr:ext cx="599010" cy="259045"/>
    <xdr:sp macro="" textlink="">
      <xdr:nvSpPr>
        <xdr:cNvPr id="227" name="n_3aveValue【橋りょう・トンネル】&#10;一人当たり有形固定資産（償却資産）額"/>
        <xdr:cNvSpPr txBox="1"/>
      </xdr:nvSpPr>
      <xdr:spPr>
        <a:xfrm>
          <a:off x="7561795" y="104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121038</xdr:rowOff>
    </xdr:from>
    <xdr:ext cx="599010" cy="259045"/>
    <xdr:sp macro="" textlink="">
      <xdr:nvSpPr>
        <xdr:cNvPr id="228" name="n_1mainValue【橋りょう・トンネル】&#10;一人当たり有形固定資産（償却資産）額"/>
        <xdr:cNvSpPr txBox="1"/>
      </xdr:nvSpPr>
      <xdr:spPr>
        <a:xfrm>
          <a:off x="9327095" y="1092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123580</xdr:rowOff>
    </xdr:from>
    <xdr:ext cx="534377" cy="259045"/>
    <xdr:sp macro="" textlink="">
      <xdr:nvSpPr>
        <xdr:cNvPr id="229" name="n_2mainValue【橋りょう・トンネル】&#10;一人当たり有形固定資産（償却資産）額"/>
        <xdr:cNvSpPr txBox="1"/>
      </xdr:nvSpPr>
      <xdr:spPr>
        <a:xfrm>
          <a:off x="8483111" y="109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59" name="【公営住宅】&#10;有形固定資産減価償却率平均値テキスト"/>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63" name="フローチャート: 判断 262"/>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楕円 268"/>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68597</xdr:rowOff>
    </xdr:from>
    <xdr:ext cx="405111" cy="259045"/>
    <xdr:sp macro="" textlink="">
      <xdr:nvSpPr>
        <xdr:cNvPr id="270" name="【公営住宅】&#10;有形固定資産減価償却率該当値テキスト"/>
        <xdr:cNvSpPr txBox="1"/>
      </xdr:nvSpPr>
      <xdr:spPr>
        <a:xfrm>
          <a:off x="467360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271" name="楕円 270"/>
        <xdr:cNvSpPr/>
      </xdr:nvSpPr>
      <xdr:spPr>
        <a:xfrm>
          <a:off x="3746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0</xdr:rowOff>
    </xdr:to>
    <xdr:cxnSp macro="">
      <xdr:nvCxnSpPr>
        <xdr:cNvPr id="272" name="直線コネクタ 271"/>
        <xdr:cNvCxnSpPr/>
      </xdr:nvCxnSpPr>
      <xdr:spPr>
        <a:xfrm flipV="1">
          <a:off x="3797300" y="14028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95886</xdr:rowOff>
    </xdr:from>
    <xdr:to>
      <xdr:col>15</xdr:col>
      <xdr:colOff>101600</xdr:colOff>
      <xdr:row>82</xdr:row>
      <xdr:rowOff>26036</xdr:rowOff>
    </xdr:to>
    <xdr:sp macro="" textlink="">
      <xdr:nvSpPr>
        <xdr:cNvPr id="273" name="楕円 272"/>
        <xdr:cNvSpPr/>
      </xdr:nvSpPr>
      <xdr:spPr>
        <a:xfrm>
          <a:off x="2857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146686</xdr:rowOff>
    </xdr:from>
    <xdr:to>
      <xdr:col>19</xdr:col>
      <xdr:colOff>177800</xdr:colOff>
      <xdr:row>82</xdr:row>
      <xdr:rowOff>0</xdr:rowOff>
    </xdr:to>
    <xdr:cxnSp macro="">
      <xdr:nvCxnSpPr>
        <xdr:cNvPr id="274" name="直線コネクタ 273"/>
        <xdr:cNvCxnSpPr/>
      </xdr:nvCxnSpPr>
      <xdr:spPr>
        <a:xfrm>
          <a:off x="2908300" y="140341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75" name="n_1aveValue【公営住宅】&#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6"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277" name="n_3aveValue【公営住宅】&#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41927</xdr:rowOff>
    </xdr:from>
    <xdr:ext cx="405111" cy="259045"/>
    <xdr:sp macro="" textlink="">
      <xdr:nvSpPr>
        <xdr:cNvPr id="278" name="n_1main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79" name="n_2mainValue【公営住宅】&#10;有形固定資産減価償却率"/>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10"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129032</xdr:rowOff>
    </xdr:from>
    <xdr:to>
      <xdr:col>41</xdr:col>
      <xdr:colOff>101600</xdr:colOff>
      <xdr:row>86</xdr:row>
      <xdr:rowOff>59182</xdr:rowOff>
    </xdr:to>
    <xdr:sp macro="" textlink="">
      <xdr:nvSpPr>
        <xdr:cNvPr id="314" name="フローチャート: 判断 313"/>
        <xdr:cNvSpPr/>
      </xdr:nvSpPr>
      <xdr:spPr>
        <a:xfrm>
          <a:off x="7810500" y="147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17997</xdr:rowOff>
    </xdr:from>
    <xdr:to>
      <xdr:col>55</xdr:col>
      <xdr:colOff>50800</xdr:colOff>
      <xdr:row>85</xdr:row>
      <xdr:rowOff>119597</xdr:rowOff>
    </xdr:to>
    <xdr:sp macro="" textlink="">
      <xdr:nvSpPr>
        <xdr:cNvPr id="320" name="楕円 319"/>
        <xdr:cNvSpPr/>
      </xdr:nvSpPr>
      <xdr:spPr>
        <a:xfrm>
          <a:off x="10426700" y="145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40874</xdr:rowOff>
    </xdr:from>
    <xdr:ext cx="469744" cy="259045"/>
    <xdr:sp macro="" textlink="">
      <xdr:nvSpPr>
        <xdr:cNvPr id="321" name="【公営住宅】&#10;一人当たり面積該当値テキスト"/>
        <xdr:cNvSpPr txBox="1"/>
      </xdr:nvSpPr>
      <xdr:spPr>
        <a:xfrm>
          <a:off x="10515600" y="1444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19467</xdr:rowOff>
    </xdr:from>
    <xdr:to>
      <xdr:col>50</xdr:col>
      <xdr:colOff>165100</xdr:colOff>
      <xdr:row>85</xdr:row>
      <xdr:rowOff>121067</xdr:rowOff>
    </xdr:to>
    <xdr:sp macro="" textlink="">
      <xdr:nvSpPr>
        <xdr:cNvPr id="322" name="楕円 321"/>
        <xdr:cNvSpPr/>
      </xdr:nvSpPr>
      <xdr:spPr>
        <a:xfrm>
          <a:off x="9588500" y="145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68797</xdr:rowOff>
    </xdr:from>
    <xdr:to>
      <xdr:col>55</xdr:col>
      <xdr:colOff>0</xdr:colOff>
      <xdr:row>85</xdr:row>
      <xdr:rowOff>70267</xdr:rowOff>
    </xdr:to>
    <xdr:cxnSp macro="">
      <xdr:nvCxnSpPr>
        <xdr:cNvPr id="323" name="直線コネクタ 322"/>
        <xdr:cNvCxnSpPr/>
      </xdr:nvCxnSpPr>
      <xdr:spPr>
        <a:xfrm flipV="1">
          <a:off x="9639300" y="14642047"/>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21427</xdr:rowOff>
    </xdr:from>
    <xdr:to>
      <xdr:col>46</xdr:col>
      <xdr:colOff>38100</xdr:colOff>
      <xdr:row>85</xdr:row>
      <xdr:rowOff>123027</xdr:rowOff>
    </xdr:to>
    <xdr:sp macro="" textlink="">
      <xdr:nvSpPr>
        <xdr:cNvPr id="324" name="楕円 323"/>
        <xdr:cNvSpPr/>
      </xdr:nvSpPr>
      <xdr:spPr>
        <a:xfrm>
          <a:off x="8699500" y="145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70267</xdr:rowOff>
    </xdr:from>
    <xdr:to>
      <xdr:col>50</xdr:col>
      <xdr:colOff>114300</xdr:colOff>
      <xdr:row>85</xdr:row>
      <xdr:rowOff>72227</xdr:rowOff>
    </xdr:to>
    <xdr:cxnSp macro="">
      <xdr:nvCxnSpPr>
        <xdr:cNvPr id="325" name="直線コネクタ 324"/>
        <xdr:cNvCxnSpPr/>
      </xdr:nvCxnSpPr>
      <xdr:spPr>
        <a:xfrm flipV="1">
          <a:off x="8750300" y="14643517"/>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26"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27"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75709</xdr:rowOff>
    </xdr:from>
    <xdr:ext cx="469744" cy="259045"/>
    <xdr:sp macro="" textlink="">
      <xdr:nvSpPr>
        <xdr:cNvPr id="328" name="n_3aveValue【公営住宅】&#10;一人当たり面積"/>
        <xdr:cNvSpPr txBox="1"/>
      </xdr:nvSpPr>
      <xdr:spPr>
        <a:xfrm>
          <a:off x="7626427" y="144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137594</xdr:rowOff>
    </xdr:from>
    <xdr:ext cx="469744" cy="259045"/>
    <xdr:sp macro="" textlink="">
      <xdr:nvSpPr>
        <xdr:cNvPr id="329" name="n_1mainValue【公営住宅】&#10;一人当たり面積"/>
        <xdr:cNvSpPr txBox="1"/>
      </xdr:nvSpPr>
      <xdr:spPr>
        <a:xfrm>
          <a:off x="9391727" y="1436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139554</xdr:rowOff>
    </xdr:from>
    <xdr:ext cx="469744" cy="259045"/>
    <xdr:sp macro="" textlink="">
      <xdr:nvSpPr>
        <xdr:cNvPr id="330" name="n_2mainValue【公営住宅】&#10;一人当たり面積"/>
        <xdr:cNvSpPr txBox="1"/>
      </xdr:nvSpPr>
      <xdr:spPr>
        <a:xfrm>
          <a:off x="8515427" y="143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72" name="直線コネクタ 371"/>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73"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74" name="直線コネクタ 373"/>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77"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78" name="フローチャート: 判断 377"/>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79" name="フローチャート: 判断 378"/>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80" name="フローチャート: 判断 379"/>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5806</xdr:rowOff>
    </xdr:from>
    <xdr:to>
      <xdr:col>72</xdr:col>
      <xdr:colOff>38100</xdr:colOff>
      <xdr:row>37</xdr:row>
      <xdr:rowOff>107406</xdr:rowOff>
    </xdr:to>
    <xdr:sp macro="" textlink="">
      <xdr:nvSpPr>
        <xdr:cNvPr id="381" name="フローチャート: 判断 380"/>
        <xdr:cNvSpPr/>
      </xdr:nvSpPr>
      <xdr:spPr>
        <a:xfrm>
          <a:off x="13652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387" name="楕円 386"/>
        <xdr:cNvSpPr/>
      </xdr:nvSpPr>
      <xdr:spPr>
        <a:xfrm>
          <a:off x="16268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167476</xdr:rowOff>
    </xdr:from>
    <xdr:ext cx="405111" cy="259045"/>
    <xdr:sp macro="" textlink="">
      <xdr:nvSpPr>
        <xdr:cNvPr id="388" name="【認定こども園・幼稚園・保育所】&#10;有形固定資産減価償却率該当値テキスト"/>
        <xdr:cNvSpPr txBox="1"/>
      </xdr:nvSpPr>
      <xdr:spPr>
        <a:xfrm>
          <a:off x="16357600" y="616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167458</xdr:rowOff>
    </xdr:from>
    <xdr:to>
      <xdr:col>81</xdr:col>
      <xdr:colOff>101600</xdr:colOff>
      <xdr:row>37</xdr:row>
      <xdr:rowOff>97608</xdr:rowOff>
    </xdr:to>
    <xdr:sp macro="" textlink="">
      <xdr:nvSpPr>
        <xdr:cNvPr id="389" name="楕円 388"/>
        <xdr:cNvSpPr/>
      </xdr:nvSpPr>
      <xdr:spPr>
        <a:xfrm>
          <a:off x="15430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23949</xdr:rowOff>
    </xdr:from>
    <xdr:to>
      <xdr:col>85</xdr:col>
      <xdr:colOff>127000</xdr:colOff>
      <xdr:row>37</xdr:row>
      <xdr:rowOff>46808</xdr:rowOff>
    </xdr:to>
    <xdr:cxnSp macro="">
      <xdr:nvCxnSpPr>
        <xdr:cNvPr id="390" name="直線コネクタ 389"/>
        <xdr:cNvCxnSpPr/>
      </xdr:nvCxnSpPr>
      <xdr:spPr>
        <a:xfrm flipV="1">
          <a:off x="15481300" y="636759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154396</xdr:rowOff>
    </xdr:from>
    <xdr:to>
      <xdr:col>76</xdr:col>
      <xdr:colOff>165100</xdr:colOff>
      <xdr:row>36</xdr:row>
      <xdr:rowOff>84546</xdr:rowOff>
    </xdr:to>
    <xdr:sp macro="" textlink="">
      <xdr:nvSpPr>
        <xdr:cNvPr id="391" name="楕円 390"/>
        <xdr:cNvSpPr/>
      </xdr:nvSpPr>
      <xdr:spPr>
        <a:xfrm>
          <a:off x="14541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33746</xdr:rowOff>
    </xdr:from>
    <xdr:to>
      <xdr:col>81</xdr:col>
      <xdr:colOff>50800</xdr:colOff>
      <xdr:row>37</xdr:row>
      <xdr:rowOff>46808</xdr:rowOff>
    </xdr:to>
    <xdr:cxnSp macro="">
      <xdr:nvCxnSpPr>
        <xdr:cNvPr id="392" name="直線コネクタ 391"/>
        <xdr:cNvCxnSpPr/>
      </xdr:nvCxnSpPr>
      <xdr:spPr>
        <a:xfrm>
          <a:off x="14592300" y="6205946"/>
          <a:ext cx="889000" cy="18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393"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394"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123933</xdr:rowOff>
    </xdr:from>
    <xdr:ext cx="405111" cy="259045"/>
    <xdr:sp macro="" textlink="">
      <xdr:nvSpPr>
        <xdr:cNvPr id="395" name="n_3aveValue【認定こども園・幼稚園・保育所】&#10;有形固定資産減価償却率"/>
        <xdr:cNvSpPr txBox="1"/>
      </xdr:nvSpPr>
      <xdr:spPr>
        <a:xfrm>
          <a:off x="13500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88735</xdr:rowOff>
    </xdr:from>
    <xdr:ext cx="405111" cy="259045"/>
    <xdr:sp macro="" textlink="">
      <xdr:nvSpPr>
        <xdr:cNvPr id="396" name="n_1mainValue【認定こども園・幼稚園・保育所】&#10;有形固定資産減価償却率"/>
        <xdr:cNvSpPr txBox="1"/>
      </xdr:nvSpPr>
      <xdr:spPr>
        <a:xfrm>
          <a:off x="15266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101073</xdr:rowOff>
    </xdr:from>
    <xdr:ext cx="405111" cy="259045"/>
    <xdr:sp macro="" textlink="">
      <xdr:nvSpPr>
        <xdr:cNvPr id="397" name="n_2mainValue【認定こども園・幼稚園・保育所】&#10;有形固定資産減価償却率"/>
        <xdr:cNvSpPr txBox="1"/>
      </xdr:nvSpPr>
      <xdr:spPr>
        <a:xfrm>
          <a:off x="14389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19" name="直線コネクタ 418"/>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20"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21" name="直線コネクタ 420"/>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22"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23" name="直線コネクタ 422"/>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424"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25" name="フローチャート: 判断 424"/>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26" name="フローチャート: 判断 425"/>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7" name="フローチャート: 判断 42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28" name="フローチャート: 判断 427"/>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xdr:rowOff>
    </xdr:from>
    <xdr:to>
      <xdr:col>116</xdr:col>
      <xdr:colOff>114300</xdr:colOff>
      <xdr:row>41</xdr:row>
      <xdr:rowOff>101854</xdr:rowOff>
    </xdr:to>
    <xdr:sp macro="" textlink="">
      <xdr:nvSpPr>
        <xdr:cNvPr id="434" name="楕円 433"/>
        <xdr:cNvSpPr/>
      </xdr:nvSpPr>
      <xdr:spPr>
        <a:xfrm>
          <a:off x="22110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86631</xdr:rowOff>
    </xdr:from>
    <xdr:ext cx="469744" cy="259045"/>
    <xdr:sp macro="" textlink="">
      <xdr:nvSpPr>
        <xdr:cNvPr id="435" name="【認定こども園・幼稚園・保育所】&#10;一人当たり面積該当値テキスト"/>
        <xdr:cNvSpPr txBox="1"/>
      </xdr:nvSpPr>
      <xdr:spPr>
        <a:xfrm>
          <a:off x="22199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xdr:rowOff>
    </xdr:from>
    <xdr:to>
      <xdr:col>112</xdr:col>
      <xdr:colOff>38100</xdr:colOff>
      <xdr:row>41</xdr:row>
      <xdr:rowOff>104140</xdr:rowOff>
    </xdr:to>
    <xdr:sp macro="" textlink="">
      <xdr:nvSpPr>
        <xdr:cNvPr id="436" name="楕円 435"/>
        <xdr:cNvSpPr/>
      </xdr:nvSpPr>
      <xdr:spPr>
        <a:xfrm>
          <a:off x="21272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53340</xdr:rowOff>
    </xdr:to>
    <xdr:cxnSp macro="">
      <xdr:nvCxnSpPr>
        <xdr:cNvPr id="437" name="直線コネクタ 436"/>
        <xdr:cNvCxnSpPr/>
      </xdr:nvCxnSpPr>
      <xdr:spPr>
        <a:xfrm flipV="1">
          <a:off x="21323300" y="708050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xdr:rowOff>
    </xdr:from>
    <xdr:to>
      <xdr:col>107</xdr:col>
      <xdr:colOff>101600</xdr:colOff>
      <xdr:row>41</xdr:row>
      <xdr:rowOff>104140</xdr:rowOff>
    </xdr:to>
    <xdr:sp macro="" textlink="">
      <xdr:nvSpPr>
        <xdr:cNvPr id="438" name="楕円 437"/>
        <xdr:cNvSpPr/>
      </xdr:nvSpPr>
      <xdr:spPr>
        <a:xfrm>
          <a:off x="20383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53340</xdr:rowOff>
    </xdr:from>
    <xdr:to>
      <xdr:col>111</xdr:col>
      <xdr:colOff>177800</xdr:colOff>
      <xdr:row>41</xdr:row>
      <xdr:rowOff>53340</xdr:rowOff>
    </xdr:to>
    <xdr:cxnSp macro="">
      <xdr:nvCxnSpPr>
        <xdr:cNvPr id="439" name="直線コネクタ 438"/>
        <xdr:cNvCxnSpPr/>
      </xdr:nvCxnSpPr>
      <xdr:spPr>
        <a:xfrm>
          <a:off x="20434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440"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41"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442" name="n_3aveValue【認定こども園・幼稚園・保育所】&#10;一人当たり面積"/>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95267</xdr:rowOff>
    </xdr:from>
    <xdr:ext cx="469744" cy="259045"/>
    <xdr:sp macro="" textlink="">
      <xdr:nvSpPr>
        <xdr:cNvPr id="443" name="n_1mainValue【認定こども園・幼稚園・保育所】&#10;一人当たり面積"/>
        <xdr:cNvSpPr txBox="1"/>
      </xdr:nvSpPr>
      <xdr:spPr>
        <a:xfrm>
          <a:off x="21075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95267</xdr:rowOff>
    </xdr:from>
    <xdr:ext cx="469744" cy="259045"/>
    <xdr:sp macro="" textlink="">
      <xdr:nvSpPr>
        <xdr:cNvPr id="444" name="n_2mainValue【認定こども園・幼稚園・保育所】&#10;一人当たり面積"/>
        <xdr:cNvSpPr txBox="1"/>
      </xdr:nvSpPr>
      <xdr:spPr>
        <a:xfrm>
          <a:off x="20199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69" name="直線コネクタ 468"/>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70"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71" name="直線コネクタ 470"/>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72"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73" name="直線コネクタ 472"/>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74"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75" name="フローチャート: 判断 474"/>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76" name="フローチャート: 判断 475"/>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77" name="フローチャート: 判断 476"/>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78" name="フローチャート: 判断 477"/>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25400</xdr:rowOff>
    </xdr:from>
    <xdr:to>
      <xdr:col>85</xdr:col>
      <xdr:colOff>177800</xdr:colOff>
      <xdr:row>59</xdr:row>
      <xdr:rowOff>127000</xdr:rowOff>
    </xdr:to>
    <xdr:sp macro="" textlink="">
      <xdr:nvSpPr>
        <xdr:cNvPr id="484" name="楕円 483"/>
        <xdr:cNvSpPr/>
      </xdr:nvSpPr>
      <xdr:spPr>
        <a:xfrm>
          <a:off x="16268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48277</xdr:rowOff>
    </xdr:from>
    <xdr:ext cx="405111" cy="259045"/>
    <xdr:sp macro="" textlink="">
      <xdr:nvSpPr>
        <xdr:cNvPr id="485" name="【学校施設】&#10;有形固定資産減価償却率該当値テキスト"/>
        <xdr:cNvSpPr txBox="1"/>
      </xdr:nvSpPr>
      <xdr:spPr>
        <a:xfrm>
          <a:off x="16357600"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486" name="楕円 485"/>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76200</xdr:rowOff>
    </xdr:from>
    <xdr:to>
      <xdr:col>85</xdr:col>
      <xdr:colOff>127000</xdr:colOff>
      <xdr:row>59</xdr:row>
      <xdr:rowOff>102870</xdr:rowOff>
    </xdr:to>
    <xdr:cxnSp macro="">
      <xdr:nvCxnSpPr>
        <xdr:cNvPr id="487" name="直線コネクタ 486"/>
        <xdr:cNvCxnSpPr/>
      </xdr:nvCxnSpPr>
      <xdr:spPr>
        <a:xfrm flipV="1">
          <a:off x="15481300" y="101917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126365</xdr:rowOff>
    </xdr:from>
    <xdr:to>
      <xdr:col>76</xdr:col>
      <xdr:colOff>165100</xdr:colOff>
      <xdr:row>59</xdr:row>
      <xdr:rowOff>56515</xdr:rowOff>
    </xdr:to>
    <xdr:sp macro="" textlink="">
      <xdr:nvSpPr>
        <xdr:cNvPr id="488" name="楕円 487"/>
        <xdr:cNvSpPr/>
      </xdr:nvSpPr>
      <xdr:spPr>
        <a:xfrm>
          <a:off x="14541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xdr:rowOff>
    </xdr:from>
    <xdr:to>
      <xdr:col>81</xdr:col>
      <xdr:colOff>50800</xdr:colOff>
      <xdr:row>59</xdr:row>
      <xdr:rowOff>102870</xdr:rowOff>
    </xdr:to>
    <xdr:cxnSp macro="">
      <xdr:nvCxnSpPr>
        <xdr:cNvPr id="489" name="直線コネクタ 488"/>
        <xdr:cNvCxnSpPr/>
      </xdr:nvCxnSpPr>
      <xdr:spPr>
        <a:xfrm>
          <a:off x="14592300" y="1012126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490"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491"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492"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493" name="n_1main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73042</xdr:rowOff>
    </xdr:from>
    <xdr:ext cx="405111" cy="259045"/>
    <xdr:sp macro="" textlink="">
      <xdr:nvSpPr>
        <xdr:cNvPr id="494" name="n_2mainValue【学校施設】&#10;有形固定資産減価償却率"/>
        <xdr:cNvSpPr txBox="1"/>
      </xdr:nvSpPr>
      <xdr:spPr>
        <a:xfrm>
          <a:off x="14389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8" name="テキスト ボックス 507"/>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10" name="テキスト ボックス 509"/>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12" name="テキスト ボックス 511"/>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16" name="直線コネクタ 515"/>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17"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18" name="直線コネクタ 517"/>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19"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20" name="直線コネクタ 519"/>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521"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22" name="フローチャート: 判断 521"/>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23" name="フローチャート: 判断 522"/>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24" name="フローチャート: 判断 523"/>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25141</xdr:rowOff>
    </xdr:from>
    <xdr:to>
      <xdr:col>102</xdr:col>
      <xdr:colOff>165100</xdr:colOff>
      <xdr:row>63</xdr:row>
      <xdr:rowOff>126741</xdr:rowOff>
    </xdr:to>
    <xdr:sp macro="" textlink="">
      <xdr:nvSpPr>
        <xdr:cNvPr id="525" name="フローチャート: 判断 524"/>
        <xdr:cNvSpPr/>
      </xdr:nvSpPr>
      <xdr:spPr>
        <a:xfrm>
          <a:off x="19494500" y="1082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40777</xdr:rowOff>
    </xdr:from>
    <xdr:to>
      <xdr:col>116</xdr:col>
      <xdr:colOff>114300</xdr:colOff>
      <xdr:row>63</xdr:row>
      <xdr:rowOff>142377</xdr:rowOff>
    </xdr:to>
    <xdr:sp macro="" textlink="">
      <xdr:nvSpPr>
        <xdr:cNvPr id="531" name="楕円 530"/>
        <xdr:cNvSpPr/>
      </xdr:nvSpPr>
      <xdr:spPr>
        <a:xfrm>
          <a:off x="22110700" y="108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163771</xdr:rowOff>
    </xdr:from>
    <xdr:ext cx="469744" cy="259045"/>
    <xdr:sp macro="" textlink="">
      <xdr:nvSpPr>
        <xdr:cNvPr id="532" name="【学校施設】&#10;一人当たり面積該当値テキスト"/>
        <xdr:cNvSpPr txBox="1"/>
      </xdr:nvSpPr>
      <xdr:spPr>
        <a:xfrm>
          <a:off x="22199600" y="107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41646</xdr:rowOff>
    </xdr:from>
    <xdr:to>
      <xdr:col>112</xdr:col>
      <xdr:colOff>38100</xdr:colOff>
      <xdr:row>63</xdr:row>
      <xdr:rowOff>143246</xdr:rowOff>
    </xdr:to>
    <xdr:sp macro="" textlink="">
      <xdr:nvSpPr>
        <xdr:cNvPr id="533" name="楕円 532"/>
        <xdr:cNvSpPr/>
      </xdr:nvSpPr>
      <xdr:spPr>
        <a:xfrm>
          <a:off x="21272500" y="108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91577</xdr:rowOff>
    </xdr:from>
    <xdr:to>
      <xdr:col>116</xdr:col>
      <xdr:colOff>63500</xdr:colOff>
      <xdr:row>63</xdr:row>
      <xdr:rowOff>92446</xdr:rowOff>
    </xdr:to>
    <xdr:cxnSp macro="">
      <xdr:nvCxnSpPr>
        <xdr:cNvPr id="534" name="直線コネクタ 533"/>
        <xdr:cNvCxnSpPr/>
      </xdr:nvCxnSpPr>
      <xdr:spPr>
        <a:xfrm flipV="1">
          <a:off x="21323300" y="10892927"/>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45486</xdr:rowOff>
    </xdr:from>
    <xdr:to>
      <xdr:col>107</xdr:col>
      <xdr:colOff>101600</xdr:colOff>
      <xdr:row>63</xdr:row>
      <xdr:rowOff>147086</xdr:rowOff>
    </xdr:to>
    <xdr:sp macro="" textlink="">
      <xdr:nvSpPr>
        <xdr:cNvPr id="535" name="楕円 534"/>
        <xdr:cNvSpPr/>
      </xdr:nvSpPr>
      <xdr:spPr>
        <a:xfrm>
          <a:off x="20383500" y="1084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92446</xdr:rowOff>
    </xdr:from>
    <xdr:to>
      <xdr:col>111</xdr:col>
      <xdr:colOff>177800</xdr:colOff>
      <xdr:row>63</xdr:row>
      <xdr:rowOff>96286</xdr:rowOff>
    </xdr:to>
    <xdr:cxnSp macro="">
      <xdr:nvCxnSpPr>
        <xdr:cNvPr id="536" name="直線コネクタ 535"/>
        <xdr:cNvCxnSpPr/>
      </xdr:nvCxnSpPr>
      <xdr:spPr>
        <a:xfrm flipV="1">
          <a:off x="20434300" y="10893796"/>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37"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38"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143268</xdr:rowOff>
    </xdr:from>
    <xdr:ext cx="469744" cy="259045"/>
    <xdr:sp macro="" textlink="">
      <xdr:nvSpPr>
        <xdr:cNvPr id="539" name="n_3aveValue【学校施設】&#10;一人当たり面積"/>
        <xdr:cNvSpPr txBox="1"/>
      </xdr:nvSpPr>
      <xdr:spPr>
        <a:xfrm>
          <a:off x="19310427" y="106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134373</xdr:rowOff>
    </xdr:from>
    <xdr:ext cx="469744" cy="259045"/>
    <xdr:sp macro="" textlink="">
      <xdr:nvSpPr>
        <xdr:cNvPr id="540" name="n_1mainValue【学校施設】&#10;一人当たり面積"/>
        <xdr:cNvSpPr txBox="1"/>
      </xdr:nvSpPr>
      <xdr:spPr>
        <a:xfrm>
          <a:off x="21075727" y="1093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138213</xdr:rowOff>
    </xdr:from>
    <xdr:ext cx="469744" cy="259045"/>
    <xdr:sp macro="" textlink="">
      <xdr:nvSpPr>
        <xdr:cNvPr id="541" name="n_2mainValue【学校施設】&#10;一人当たり面積"/>
        <xdr:cNvSpPr txBox="1"/>
      </xdr:nvSpPr>
      <xdr:spPr>
        <a:xfrm>
          <a:off x="20199427" y="109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3" name="テキスト ボックス 5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3" name="テキスト ボックス 5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67" name="直線コネクタ 56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6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69" name="直線コネクタ 56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1" name="直線コネクタ 57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7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73" name="フローチャート: 判断 57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74" name="フローチャート: 判断 57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75" name="フローチャート: 判断 57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576" name="フローチャート: 判断 575"/>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7" name="テキスト ボックス 5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160382</xdr:rowOff>
    </xdr:from>
    <xdr:to>
      <xdr:col>85</xdr:col>
      <xdr:colOff>177800</xdr:colOff>
      <xdr:row>79</xdr:row>
      <xdr:rowOff>90532</xdr:rowOff>
    </xdr:to>
    <xdr:sp macro="" textlink="">
      <xdr:nvSpPr>
        <xdr:cNvPr id="582" name="楕円 581"/>
        <xdr:cNvSpPr/>
      </xdr:nvSpPr>
      <xdr:spPr>
        <a:xfrm>
          <a:off x="162687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11809</xdr:rowOff>
    </xdr:from>
    <xdr:ext cx="405111" cy="259045"/>
    <xdr:sp macro="" textlink="">
      <xdr:nvSpPr>
        <xdr:cNvPr id="583" name="【児童館】&#10;有形固定資産減価償却率該当値テキスト"/>
        <xdr:cNvSpPr txBox="1"/>
      </xdr:nvSpPr>
      <xdr:spPr>
        <a:xfrm>
          <a:off x="16357600" y="133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24856</xdr:rowOff>
    </xdr:from>
    <xdr:to>
      <xdr:col>81</xdr:col>
      <xdr:colOff>101600</xdr:colOff>
      <xdr:row>79</xdr:row>
      <xdr:rowOff>126456</xdr:rowOff>
    </xdr:to>
    <xdr:sp macro="" textlink="">
      <xdr:nvSpPr>
        <xdr:cNvPr id="584" name="楕円 583"/>
        <xdr:cNvSpPr/>
      </xdr:nvSpPr>
      <xdr:spPr>
        <a:xfrm>
          <a:off x="15430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39732</xdr:rowOff>
    </xdr:from>
    <xdr:to>
      <xdr:col>85</xdr:col>
      <xdr:colOff>127000</xdr:colOff>
      <xdr:row>79</xdr:row>
      <xdr:rowOff>75656</xdr:rowOff>
    </xdr:to>
    <xdr:cxnSp macro="">
      <xdr:nvCxnSpPr>
        <xdr:cNvPr id="585" name="直線コネクタ 584"/>
        <xdr:cNvCxnSpPr/>
      </xdr:nvCxnSpPr>
      <xdr:spPr>
        <a:xfrm flipV="1">
          <a:off x="15481300" y="135842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60779</xdr:rowOff>
    </xdr:from>
    <xdr:to>
      <xdr:col>76</xdr:col>
      <xdr:colOff>165100</xdr:colOff>
      <xdr:row>79</xdr:row>
      <xdr:rowOff>162379</xdr:rowOff>
    </xdr:to>
    <xdr:sp macro="" textlink="">
      <xdr:nvSpPr>
        <xdr:cNvPr id="586" name="楕円 585"/>
        <xdr:cNvSpPr/>
      </xdr:nvSpPr>
      <xdr:spPr>
        <a:xfrm>
          <a:off x="14541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75656</xdr:rowOff>
    </xdr:from>
    <xdr:to>
      <xdr:col>81</xdr:col>
      <xdr:colOff>50800</xdr:colOff>
      <xdr:row>79</xdr:row>
      <xdr:rowOff>111579</xdr:rowOff>
    </xdr:to>
    <xdr:cxnSp macro="">
      <xdr:nvCxnSpPr>
        <xdr:cNvPr id="587" name="直線コネクタ 586"/>
        <xdr:cNvCxnSpPr/>
      </xdr:nvCxnSpPr>
      <xdr:spPr>
        <a:xfrm flipV="1">
          <a:off x="14592300" y="136202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588"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589" name="n_2aveValue【児童館】&#10;有形固定資産減価償却率"/>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123389</xdr:rowOff>
    </xdr:from>
    <xdr:ext cx="405111" cy="259045"/>
    <xdr:sp macro="" textlink="">
      <xdr:nvSpPr>
        <xdr:cNvPr id="590" name="n_3aveValue【児童館】&#10;有形固定資産減価償却率"/>
        <xdr:cNvSpPr txBox="1"/>
      </xdr:nvSpPr>
      <xdr:spPr>
        <a:xfrm>
          <a:off x="13500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142983</xdr:rowOff>
    </xdr:from>
    <xdr:ext cx="405111" cy="259045"/>
    <xdr:sp macro="" textlink="">
      <xdr:nvSpPr>
        <xdr:cNvPr id="591" name="n_1mainValue【児童館】&#10;有形固定資産減価償却率"/>
        <xdr:cNvSpPr txBox="1"/>
      </xdr:nvSpPr>
      <xdr:spPr>
        <a:xfrm>
          <a:off x="152660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7456</xdr:rowOff>
    </xdr:from>
    <xdr:ext cx="405111" cy="259045"/>
    <xdr:sp macro="" textlink="">
      <xdr:nvSpPr>
        <xdr:cNvPr id="592" name="n_2mainValue【児童館】&#10;有形固定資産減価償却率"/>
        <xdr:cNvSpPr txBox="1"/>
      </xdr:nvSpPr>
      <xdr:spPr>
        <a:xfrm>
          <a:off x="14389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3" name="直線コネクタ 60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4" name="テキスト ボックス 60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5" name="直線コネクタ 60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6" name="テキスト ボックス 60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7" name="直線コネクタ 60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8" name="テキスト ボックス 60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9" name="直線コネクタ 60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0" name="テキスト ボックス 60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1" name="直線コネクタ 61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2" name="テキスト ボックス 61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3" name="直線コネクタ 61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4" name="テキスト ボックス 61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618" name="直線コネクタ 617"/>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19"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20" name="直線コネクタ 619"/>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21"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22" name="直線コネクタ 621"/>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23"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4" name="フローチャート: 判断 623"/>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25" name="フローチャート: 判断 624"/>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26" name="フローチャート: 判断 625"/>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27" name="フローチャート: 判断 626"/>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33" name="楕円 632"/>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34"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35" name="楕円 634"/>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36" name="直線コネクタ 635"/>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37" name="楕円 636"/>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38" name="直線コネクタ 637"/>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39"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40"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641"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642"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643"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5" name="テキスト ボックス 6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5" name="テキスト ボックス 6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9" name="直線コネクタ 668"/>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70"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71" name="直線コネクタ 670"/>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3" name="直線コネクタ 6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674" name="【公民館】&#10;有形固定資産減価償却率平均値テキスト"/>
        <xdr:cNvSpPr txBox="1"/>
      </xdr:nvSpPr>
      <xdr:spPr>
        <a:xfrm>
          <a:off x="16357600"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5" name="フローチャート: 判断 674"/>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6" name="フローチャート: 判断 675"/>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7" name="フローチャート: 判断 676"/>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61323</xdr:rowOff>
    </xdr:from>
    <xdr:to>
      <xdr:col>72</xdr:col>
      <xdr:colOff>38100</xdr:colOff>
      <xdr:row>103</xdr:row>
      <xdr:rowOff>162923</xdr:rowOff>
    </xdr:to>
    <xdr:sp macro="" textlink="">
      <xdr:nvSpPr>
        <xdr:cNvPr id="678" name="フローチャート: 判断 677"/>
        <xdr:cNvSpPr/>
      </xdr:nvSpPr>
      <xdr:spPr>
        <a:xfrm>
          <a:off x="13652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84" name="楕円 683"/>
        <xdr:cNvSpPr/>
      </xdr:nvSpPr>
      <xdr:spPr>
        <a:xfrm>
          <a:off x="162687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7093</xdr:rowOff>
    </xdr:from>
    <xdr:ext cx="405111" cy="259045"/>
    <xdr:sp macro="" textlink="">
      <xdr:nvSpPr>
        <xdr:cNvPr id="685" name="【公民館】&#10;有形固定資産減価償却率該当値テキスト"/>
        <xdr:cNvSpPr txBox="1"/>
      </xdr:nvSpPr>
      <xdr:spPr>
        <a:xfrm>
          <a:off x="16357600"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686" name="楕円 685"/>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79466</xdr:rowOff>
    </xdr:from>
    <xdr:to>
      <xdr:col>85</xdr:col>
      <xdr:colOff>127000</xdr:colOff>
      <xdr:row>106</xdr:row>
      <xdr:rowOff>125186</xdr:rowOff>
    </xdr:to>
    <xdr:cxnSp macro="">
      <xdr:nvCxnSpPr>
        <xdr:cNvPr id="687" name="直線コネクタ 686"/>
        <xdr:cNvCxnSpPr/>
      </xdr:nvCxnSpPr>
      <xdr:spPr>
        <a:xfrm flipV="1">
          <a:off x="15481300" y="182531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54792</xdr:rowOff>
    </xdr:from>
    <xdr:to>
      <xdr:col>76</xdr:col>
      <xdr:colOff>165100</xdr:colOff>
      <xdr:row>104</xdr:row>
      <xdr:rowOff>156392</xdr:rowOff>
    </xdr:to>
    <xdr:sp macro="" textlink="">
      <xdr:nvSpPr>
        <xdr:cNvPr id="688" name="楕円 687"/>
        <xdr:cNvSpPr/>
      </xdr:nvSpPr>
      <xdr:spPr>
        <a:xfrm>
          <a:off x="14541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105592</xdr:rowOff>
    </xdr:from>
    <xdr:to>
      <xdr:col>81</xdr:col>
      <xdr:colOff>50800</xdr:colOff>
      <xdr:row>106</xdr:row>
      <xdr:rowOff>125186</xdr:rowOff>
    </xdr:to>
    <xdr:cxnSp macro="">
      <xdr:nvCxnSpPr>
        <xdr:cNvPr id="689" name="直線コネクタ 688"/>
        <xdr:cNvCxnSpPr/>
      </xdr:nvCxnSpPr>
      <xdr:spPr>
        <a:xfrm>
          <a:off x="14592300" y="17936392"/>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73314</xdr:rowOff>
    </xdr:from>
    <xdr:ext cx="405111" cy="259045"/>
    <xdr:sp macro="" textlink="">
      <xdr:nvSpPr>
        <xdr:cNvPr id="690" name="n_1aveValue【公民館】&#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691" name="n_2aveValue【公民館】&#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8000</xdr:rowOff>
    </xdr:from>
    <xdr:ext cx="405111" cy="259045"/>
    <xdr:sp macro="" textlink="">
      <xdr:nvSpPr>
        <xdr:cNvPr id="692" name="n_3aveValue【公民館】&#10;有形固定資産減価償却率"/>
        <xdr:cNvSpPr txBox="1"/>
      </xdr:nvSpPr>
      <xdr:spPr>
        <a:xfrm>
          <a:off x="13500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693" name="n_1mainValue【公民館】&#10;有形固定資産減価償却率"/>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147519</xdr:rowOff>
    </xdr:from>
    <xdr:ext cx="405111" cy="259045"/>
    <xdr:sp macro="" textlink="">
      <xdr:nvSpPr>
        <xdr:cNvPr id="694" name="n_2mainValue【公民館】&#10;有形固定資産減価償却率"/>
        <xdr:cNvSpPr txBox="1"/>
      </xdr:nvSpPr>
      <xdr:spPr>
        <a:xfrm>
          <a:off x="14389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20" name="直線コネクタ 719"/>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1"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2" name="直線コネクタ 721"/>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23"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4" name="直線コネクタ 723"/>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25"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6" name="フローチャート: 判断 725"/>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7" name="フローチャート: 判断 726"/>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8" name="フローチャート: 判断 727"/>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729" name="フローチャート: 判断 728"/>
        <xdr:cNvSpPr/>
      </xdr:nvSpPr>
      <xdr:spPr>
        <a:xfrm>
          <a:off x="19494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74386</xdr:rowOff>
    </xdr:from>
    <xdr:to>
      <xdr:col>116</xdr:col>
      <xdr:colOff>114300</xdr:colOff>
      <xdr:row>108</xdr:row>
      <xdr:rowOff>4536</xdr:rowOff>
    </xdr:to>
    <xdr:sp macro="" textlink="">
      <xdr:nvSpPr>
        <xdr:cNvPr id="735" name="楕円 734"/>
        <xdr:cNvSpPr/>
      </xdr:nvSpPr>
      <xdr:spPr>
        <a:xfrm>
          <a:off x="221107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52813</xdr:rowOff>
    </xdr:from>
    <xdr:ext cx="469744" cy="259045"/>
    <xdr:sp macro="" textlink="">
      <xdr:nvSpPr>
        <xdr:cNvPr id="736" name="【公民館】&#10;一人当たり面積該当値テキスト"/>
        <xdr:cNvSpPr txBox="1"/>
      </xdr:nvSpPr>
      <xdr:spPr>
        <a:xfrm>
          <a:off x="22199600" y="183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76019</xdr:rowOff>
    </xdr:from>
    <xdr:to>
      <xdr:col>112</xdr:col>
      <xdr:colOff>38100</xdr:colOff>
      <xdr:row>108</xdr:row>
      <xdr:rowOff>6169</xdr:rowOff>
    </xdr:to>
    <xdr:sp macro="" textlink="">
      <xdr:nvSpPr>
        <xdr:cNvPr id="737" name="楕円 736"/>
        <xdr:cNvSpPr/>
      </xdr:nvSpPr>
      <xdr:spPr>
        <a:xfrm>
          <a:off x="2127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125186</xdr:rowOff>
    </xdr:from>
    <xdr:to>
      <xdr:col>116</xdr:col>
      <xdr:colOff>63500</xdr:colOff>
      <xdr:row>107</xdr:row>
      <xdr:rowOff>126819</xdr:rowOff>
    </xdr:to>
    <xdr:cxnSp macro="">
      <xdr:nvCxnSpPr>
        <xdr:cNvPr id="738" name="直線コネクタ 737"/>
        <xdr:cNvCxnSpPr/>
      </xdr:nvCxnSpPr>
      <xdr:spPr>
        <a:xfrm flipV="1">
          <a:off x="21323300" y="1847033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87449</xdr:rowOff>
    </xdr:from>
    <xdr:to>
      <xdr:col>107</xdr:col>
      <xdr:colOff>101600</xdr:colOff>
      <xdr:row>108</xdr:row>
      <xdr:rowOff>17599</xdr:rowOff>
    </xdr:to>
    <xdr:sp macro="" textlink="">
      <xdr:nvSpPr>
        <xdr:cNvPr id="739" name="楕円 738"/>
        <xdr:cNvSpPr/>
      </xdr:nvSpPr>
      <xdr:spPr>
        <a:xfrm>
          <a:off x="20383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126819</xdr:rowOff>
    </xdr:from>
    <xdr:to>
      <xdr:col>111</xdr:col>
      <xdr:colOff>177800</xdr:colOff>
      <xdr:row>107</xdr:row>
      <xdr:rowOff>138249</xdr:rowOff>
    </xdr:to>
    <xdr:cxnSp macro="">
      <xdr:nvCxnSpPr>
        <xdr:cNvPr id="740" name="直線コネクタ 739"/>
        <xdr:cNvCxnSpPr/>
      </xdr:nvCxnSpPr>
      <xdr:spPr>
        <a:xfrm flipV="1">
          <a:off x="20434300" y="184719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41"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42"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83111</xdr:rowOff>
    </xdr:from>
    <xdr:ext cx="469744" cy="259045"/>
    <xdr:sp macro="" textlink="">
      <xdr:nvSpPr>
        <xdr:cNvPr id="743" name="n_3aveValue【公民館】&#10;一人当たり面積"/>
        <xdr:cNvSpPr txBox="1"/>
      </xdr:nvSpPr>
      <xdr:spPr>
        <a:xfrm>
          <a:off x="19310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168746</xdr:rowOff>
    </xdr:from>
    <xdr:ext cx="469744" cy="259045"/>
    <xdr:sp macro="" textlink="">
      <xdr:nvSpPr>
        <xdr:cNvPr id="744" name="n_1mainValue【公民館】&#10;一人当たり面積"/>
        <xdr:cNvSpPr txBox="1"/>
      </xdr:nvSpPr>
      <xdr:spPr>
        <a:xfrm>
          <a:off x="210757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8726</xdr:rowOff>
    </xdr:from>
    <xdr:ext cx="469744" cy="259045"/>
    <xdr:sp macro="" textlink="">
      <xdr:nvSpPr>
        <xdr:cNvPr id="745" name="n_2mainValue【公民館】&#10;一人当たり面積"/>
        <xdr:cNvSpPr txBox="1"/>
      </xdr:nvSpPr>
      <xdr:spPr>
        <a:xfrm>
          <a:off x="20199427" y="1852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「学校施設」、「児童館」の有形固定資産減価償却率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は類似団体平均を超えており、特に「児童館」の減価償却率は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老朽化が進んでいることがわかる。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また、「公営住宅」については類似団体平均と同程度の水準ではあるが、減価償却率が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策定済みの各個別施設計画に基づき計画的な施設の改修を行いつつ、規模の適正化についても検討し、将来の人口動向や財政状況等を見据え、耐用年数経過時には縮小建替えによる面積削減を検討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なお、「公民館」については、平成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年度にかけて、図書館と公民館の機能を併せもつ生涯学習センターを整備したことで、大幅に減価償却率が改善されている。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107950</xdr:rowOff>
    </xdr:from>
    <xdr:to>
      <xdr:col>10</xdr:col>
      <xdr:colOff>165100</xdr:colOff>
      <xdr:row>39</xdr:row>
      <xdr:rowOff>38100</xdr:rowOff>
    </xdr:to>
    <xdr:sp macro="" textlink="">
      <xdr:nvSpPr>
        <xdr:cNvPr id="64" name="フローチャート: 判断 63"/>
        <xdr:cNvSpPr/>
      </xdr:nvSpPr>
      <xdr:spPr>
        <a:xfrm>
          <a:off x="1968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27940</xdr:rowOff>
    </xdr:from>
    <xdr:to>
      <xdr:col>24</xdr:col>
      <xdr:colOff>114300</xdr:colOff>
      <xdr:row>41</xdr:row>
      <xdr:rowOff>129540</xdr:rowOff>
    </xdr:to>
    <xdr:sp macro="" textlink="">
      <xdr:nvSpPr>
        <xdr:cNvPr id="70" name="楕円 69"/>
        <xdr:cNvSpPr/>
      </xdr:nvSpPr>
      <xdr:spPr>
        <a:xfrm>
          <a:off x="4584700" y="70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6367</xdr:rowOff>
    </xdr:from>
    <xdr:ext cx="405111" cy="259045"/>
    <xdr:sp macro="" textlink="">
      <xdr:nvSpPr>
        <xdr:cNvPr id="71" name="【図書館】&#10;有形固定資産減価償却率該当値テキスト"/>
        <xdr:cNvSpPr txBox="1"/>
      </xdr:nvSpPr>
      <xdr:spPr>
        <a:xfrm>
          <a:off x="4673600" y="703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63500</xdr:rowOff>
    </xdr:from>
    <xdr:to>
      <xdr:col>20</xdr:col>
      <xdr:colOff>38100</xdr:colOff>
      <xdr:row>41</xdr:row>
      <xdr:rowOff>165100</xdr:rowOff>
    </xdr:to>
    <xdr:sp macro="" textlink="">
      <xdr:nvSpPr>
        <xdr:cNvPr id="72" name="楕円 71"/>
        <xdr:cNvSpPr/>
      </xdr:nvSpPr>
      <xdr:spPr>
        <a:xfrm>
          <a:off x="3746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78740</xdr:rowOff>
    </xdr:from>
    <xdr:to>
      <xdr:col>24</xdr:col>
      <xdr:colOff>63500</xdr:colOff>
      <xdr:row>41</xdr:row>
      <xdr:rowOff>114300</xdr:rowOff>
    </xdr:to>
    <xdr:cxnSp macro="">
      <xdr:nvCxnSpPr>
        <xdr:cNvPr id="73" name="直線コネクタ 72"/>
        <xdr:cNvCxnSpPr/>
      </xdr:nvCxnSpPr>
      <xdr:spPr>
        <a:xfrm flipV="1">
          <a:off x="3797300" y="710819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165100</xdr:rowOff>
    </xdr:from>
    <xdr:to>
      <xdr:col>15</xdr:col>
      <xdr:colOff>101600</xdr:colOff>
      <xdr:row>39</xdr:row>
      <xdr:rowOff>95250</xdr:rowOff>
    </xdr:to>
    <xdr:sp macro="" textlink="">
      <xdr:nvSpPr>
        <xdr:cNvPr id="74" name="楕円 73"/>
        <xdr:cNvSpPr/>
      </xdr:nvSpPr>
      <xdr:spPr>
        <a:xfrm>
          <a:off x="2857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44450</xdr:rowOff>
    </xdr:from>
    <xdr:to>
      <xdr:col>19</xdr:col>
      <xdr:colOff>177800</xdr:colOff>
      <xdr:row>41</xdr:row>
      <xdr:rowOff>114300</xdr:rowOff>
    </xdr:to>
    <xdr:cxnSp macro="">
      <xdr:nvCxnSpPr>
        <xdr:cNvPr id="75" name="直線コネクタ 74"/>
        <xdr:cNvCxnSpPr/>
      </xdr:nvCxnSpPr>
      <xdr:spPr>
        <a:xfrm>
          <a:off x="2908300" y="6731000"/>
          <a:ext cx="889000" cy="4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6"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7"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54627</xdr:rowOff>
    </xdr:from>
    <xdr:ext cx="405111" cy="259045"/>
    <xdr:sp macro="" textlink="">
      <xdr:nvSpPr>
        <xdr:cNvPr id="78" name="n_3aveValue【図書館】&#10;有形固定資産減価償却率"/>
        <xdr:cNvSpPr txBox="1"/>
      </xdr:nvSpPr>
      <xdr:spPr>
        <a:xfrm>
          <a:off x="181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41</xdr:row>
      <xdr:rowOff>156227</xdr:rowOff>
    </xdr:from>
    <xdr:ext cx="340478" cy="259045"/>
    <xdr:sp macro="" textlink="">
      <xdr:nvSpPr>
        <xdr:cNvPr id="79" name="n_1mainValue【図書館】&#10;有形固定資産減価償却率"/>
        <xdr:cNvSpPr txBox="1"/>
      </xdr:nvSpPr>
      <xdr:spPr>
        <a:xfrm>
          <a:off x="3614361" y="7185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86377</xdr:rowOff>
    </xdr:from>
    <xdr:ext cx="405111" cy="259045"/>
    <xdr:sp macro="" textlink="">
      <xdr:nvSpPr>
        <xdr:cNvPr id="80" name="n_2mainValue【図書館】&#10;有形固定資産減価償却率"/>
        <xdr:cNvSpPr txBox="1"/>
      </xdr:nvSpPr>
      <xdr:spPr>
        <a:xfrm>
          <a:off x="27057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5"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8" name="フローチャート: 判断 107"/>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09" name="フローチャート: 判断 108"/>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76835</xdr:rowOff>
    </xdr:from>
    <xdr:to>
      <xdr:col>55</xdr:col>
      <xdr:colOff>50800</xdr:colOff>
      <xdr:row>39</xdr:row>
      <xdr:rowOff>6985</xdr:rowOff>
    </xdr:to>
    <xdr:sp macro="" textlink="">
      <xdr:nvSpPr>
        <xdr:cNvPr id="115" name="楕円 114"/>
        <xdr:cNvSpPr/>
      </xdr:nvSpPr>
      <xdr:spPr>
        <a:xfrm>
          <a:off x="10426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99712</xdr:rowOff>
    </xdr:from>
    <xdr:ext cx="469744" cy="259045"/>
    <xdr:sp macro="" textlink="">
      <xdr:nvSpPr>
        <xdr:cNvPr id="116" name="【図書館】&#10;一人当たり面積該当値テキスト"/>
        <xdr:cNvSpPr txBox="1"/>
      </xdr:nvSpPr>
      <xdr:spPr>
        <a:xfrm>
          <a:off x="10515600"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82550</xdr:rowOff>
    </xdr:from>
    <xdr:to>
      <xdr:col>50</xdr:col>
      <xdr:colOff>165100</xdr:colOff>
      <xdr:row>39</xdr:row>
      <xdr:rowOff>12700</xdr:rowOff>
    </xdr:to>
    <xdr:sp macro="" textlink="">
      <xdr:nvSpPr>
        <xdr:cNvPr id="117" name="楕円 116"/>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127635</xdr:rowOff>
    </xdr:from>
    <xdr:to>
      <xdr:col>55</xdr:col>
      <xdr:colOff>0</xdr:colOff>
      <xdr:row>38</xdr:row>
      <xdr:rowOff>133350</xdr:rowOff>
    </xdr:to>
    <xdr:cxnSp macro="">
      <xdr:nvCxnSpPr>
        <xdr:cNvPr id="118" name="直線コネクタ 117"/>
        <xdr:cNvCxnSpPr/>
      </xdr:nvCxnSpPr>
      <xdr:spPr>
        <a:xfrm flipV="1">
          <a:off x="9639300" y="66427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65405</xdr:rowOff>
    </xdr:from>
    <xdr:to>
      <xdr:col>46</xdr:col>
      <xdr:colOff>38100</xdr:colOff>
      <xdr:row>40</xdr:row>
      <xdr:rowOff>167005</xdr:rowOff>
    </xdr:to>
    <xdr:sp macro="" textlink="">
      <xdr:nvSpPr>
        <xdr:cNvPr id="119" name="楕円 118"/>
        <xdr:cNvSpPr/>
      </xdr:nvSpPr>
      <xdr:spPr>
        <a:xfrm>
          <a:off x="8699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133350</xdr:rowOff>
    </xdr:from>
    <xdr:to>
      <xdr:col>50</xdr:col>
      <xdr:colOff>114300</xdr:colOff>
      <xdr:row>40</xdr:row>
      <xdr:rowOff>116205</xdr:rowOff>
    </xdr:to>
    <xdr:cxnSp macro="">
      <xdr:nvCxnSpPr>
        <xdr:cNvPr id="120" name="直線コネクタ 119"/>
        <xdr:cNvCxnSpPr/>
      </xdr:nvCxnSpPr>
      <xdr:spPr>
        <a:xfrm flipV="1">
          <a:off x="8750300" y="664845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1"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2"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23"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29227</xdr:rowOff>
    </xdr:from>
    <xdr:ext cx="469744" cy="259045"/>
    <xdr:sp macro="" textlink="">
      <xdr:nvSpPr>
        <xdr:cNvPr id="124" name="n_1mainValue【図書館】&#10;一人当たり面積"/>
        <xdr:cNvSpPr txBox="1"/>
      </xdr:nvSpPr>
      <xdr:spPr>
        <a:xfrm>
          <a:off x="93917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158132</xdr:rowOff>
    </xdr:from>
    <xdr:ext cx="469744" cy="259045"/>
    <xdr:sp macro="" textlink="">
      <xdr:nvSpPr>
        <xdr:cNvPr id="125" name="n_2mainValue【図書館】&#10;一人当たり面積"/>
        <xdr:cNvSpPr txBox="1"/>
      </xdr:nvSpPr>
      <xdr:spPr>
        <a:xfrm>
          <a:off x="8515427"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5"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8" name="フローチャート: 判断 157"/>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59" name="フローチャート: 判断 158"/>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107315</xdr:rowOff>
    </xdr:from>
    <xdr:to>
      <xdr:col>24</xdr:col>
      <xdr:colOff>114300</xdr:colOff>
      <xdr:row>59</xdr:row>
      <xdr:rowOff>37465</xdr:rowOff>
    </xdr:to>
    <xdr:sp macro="" textlink="">
      <xdr:nvSpPr>
        <xdr:cNvPr id="165" name="楕円 164"/>
        <xdr:cNvSpPr/>
      </xdr:nvSpPr>
      <xdr:spPr>
        <a:xfrm>
          <a:off x="4584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130192</xdr:rowOff>
    </xdr:from>
    <xdr:ext cx="405111" cy="259045"/>
    <xdr:sp macro="" textlink="">
      <xdr:nvSpPr>
        <xdr:cNvPr id="166" name="【体育館・プール】&#10;有形固定資産減価償却率該当値テキスト"/>
        <xdr:cNvSpPr txBox="1"/>
      </xdr:nvSpPr>
      <xdr:spPr>
        <a:xfrm>
          <a:off x="4673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126365</xdr:rowOff>
    </xdr:from>
    <xdr:to>
      <xdr:col>20</xdr:col>
      <xdr:colOff>38100</xdr:colOff>
      <xdr:row>59</xdr:row>
      <xdr:rowOff>56515</xdr:rowOff>
    </xdr:to>
    <xdr:sp macro="" textlink="">
      <xdr:nvSpPr>
        <xdr:cNvPr id="167" name="楕円 166"/>
        <xdr:cNvSpPr/>
      </xdr:nvSpPr>
      <xdr:spPr>
        <a:xfrm>
          <a:off x="3746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158115</xdr:rowOff>
    </xdr:from>
    <xdr:to>
      <xdr:col>24</xdr:col>
      <xdr:colOff>63500</xdr:colOff>
      <xdr:row>59</xdr:row>
      <xdr:rowOff>5715</xdr:rowOff>
    </xdr:to>
    <xdr:cxnSp macro="">
      <xdr:nvCxnSpPr>
        <xdr:cNvPr id="168" name="直線コネクタ 167"/>
        <xdr:cNvCxnSpPr/>
      </xdr:nvCxnSpPr>
      <xdr:spPr>
        <a:xfrm flipV="1">
          <a:off x="3797300" y="101022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114935</xdr:rowOff>
    </xdr:from>
    <xdr:to>
      <xdr:col>15</xdr:col>
      <xdr:colOff>101600</xdr:colOff>
      <xdr:row>59</xdr:row>
      <xdr:rowOff>45085</xdr:rowOff>
    </xdr:to>
    <xdr:sp macro="" textlink="">
      <xdr:nvSpPr>
        <xdr:cNvPr id="169" name="楕円 168"/>
        <xdr:cNvSpPr/>
      </xdr:nvSpPr>
      <xdr:spPr>
        <a:xfrm>
          <a:off x="2857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165735</xdr:rowOff>
    </xdr:from>
    <xdr:to>
      <xdr:col>19</xdr:col>
      <xdr:colOff>177800</xdr:colOff>
      <xdr:row>59</xdr:row>
      <xdr:rowOff>5715</xdr:rowOff>
    </xdr:to>
    <xdr:cxnSp macro="">
      <xdr:nvCxnSpPr>
        <xdr:cNvPr id="170" name="直線コネクタ 169"/>
        <xdr:cNvCxnSpPr/>
      </xdr:nvCxnSpPr>
      <xdr:spPr>
        <a:xfrm>
          <a:off x="2908300" y="10109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1"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72"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173" name="n_3aveValue【体育館・プール】&#10;有形固定資産減価償却率"/>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73042</xdr:rowOff>
    </xdr:from>
    <xdr:ext cx="405111" cy="259045"/>
    <xdr:sp macro="" textlink="">
      <xdr:nvSpPr>
        <xdr:cNvPr id="174" name="n_1mainValue【体育館・プール】&#10;有形固定資産減価償却率"/>
        <xdr:cNvSpPr txBox="1"/>
      </xdr:nvSpPr>
      <xdr:spPr>
        <a:xfrm>
          <a:off x="3582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61612</xdr:rowOff>
    </xdr:from>
    <xdr:ext cx="405111" cy="259045"/>
    <xdr:sp macro="" textlink="">
      <xdr:nvSpPr>
        <xdr:cNvPr id="175" name="n_2mainValue【体育館・プール】&#10;有形固定資産減価償却率"/>
        <xdr:cNvSpPr txBox="1"/>
      </xdr:nvSpPr>
      <xdr:spPr>
        <a:xfrm>
          <a:off x="2705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5" name="フローチャート: 判断 204"/>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144882</xdr:rowOff>
    </xdr:from>
    <xdr:to>
      <xdr:col>41</xdr:col>
      <xdr:colOff>101600</xdr:colOff>
      <xdr:row>63</xdr:row>
      <xdr:rowOff>75032</xdr:rowOff>
    </xdr:to>
    <xdr:sp macro="" textlink="">
      <xdr:nvSpPr>
        <xdr:cNvPr id="206" name="フローチャート: 判断 205"/>
        <xdr:cNvSpPr/>
      </xdr:nvSpPr>
      <xdr:spPr>
        <a:xfrm>
          <a:off x="7810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70358</xdr:rowOff>
    </xdr:from>
    <xdr:to>
      <xdr:col>55</xdr:col>
      <xdr:colOff>50800</xdr:colOff>
      <xdr:row>63</xdr:row>
      <xdr:rowOff>508</xdr:rowOff>
    </xdr:to>
    <xdr:sp macro="" textlink="">
      <xdr:nvSpPr>
        <xdr:cNvPr id="212" name="楕円 211"/>
        <xdr:cNvSpPr/>
      </xdr:nvSpPr>
      <xdr:spPr>
        <a:xfrm>
          <a:off x="104267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93235</xdr:rowOff>
    </xdr:from>
    <xdr:ext cx="469744" cy="259045"/>
    <xdr:sp macro="" textlink="">
      <xdr:nvSpPr>
        <xdr:cNvPr id="213" name="【体育館・プール】&#10;一人当たり面積該当値テキスト"/>
        <xdr:cNvSpPr txBox="1"/>
      </xdr:nvSpPr>
      <xdr:spPr>
        <a:xfrm>
          <a:off x="10515600" y="105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63043</xdr:rowOff>
    </xdr:from>
    <xdr:to>
      <xdr:col>50</xdr:col>
      <xdr:colOff>165100</xdr:colOff>
      <xdr:row>62</xdr:row>
      <xdr:rowOff>164643</xdr:rowOff>
    </xdr:to>
    <xdr:sp macro="" textlink="">
      <xdr:nvSpPr>
        <xdr:cNvPr id="214" name="楕円 213"/>
        <xdr:cNvSpPr/>
      </xdr:nvSpPr>
      <xdr:spPr>
        <a:xfrm>
          <a:off x="9588500" y="106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113843</xdr:rowOff>
    </xdr:from>
    <xdr:to>
      <xdr:col>55</xdr:col>
      <xdr:colOff>0</xdr:colOff>
      <xdr:row>62</xdr:row>
      <xdr:rowOff>121158</xdr:rowOff>
    </xdr:to>
    <xdr:cxnSp macro="">
      <xdr:nvCxnSpPr>
        <xdr:cNvPr id="215" name="直線コネクタ 214"/>
        <xdr:cNvCxnSpPr/>
      </xdr:nvCxnSpPr>
      <xdr:spPr>
        <a:xfrm>
          <a:off x="9639300" y="1074374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94590</xdr:rowOff>
    </xdr:from>
    <xdr:to>
      <xdr:col>46</xdr:col>
      <xdr:colOff>38100</xdr:colOff>
      <xdr:row>63</xdr:row>
      <xdr:rowOff>24740</xdr:rowOff>
    </xdr:to>
    <xdr:sp macro="" textlink="">
      <xdr:nvSpPr>
        <xdr:cNvPr id="216" name="楕円 215"/>
        <xdr:cNvSpPr/>
      </xdr:nvSpPr>
      <xdr:spPr>
        <a:xfrm>
          <a:off x="8699500" y="107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113843</xdr:rowOff>
    </xdr:from>
    <xdr:to>
      <xdr:col>50</xdr:col>
      <xdr:colOff>114300</xdr:colOff>
      <xdr:row>62</xdr:row>
      <xdr:rowOff>145390</xdr:rowOff>
    </xdr:to>
    <xdr:cxnSp macro="">
      <xdr:nvCxnSpPr>
        <xdr:cNvPr id="217" name="直線コネクタ 216"/>
        <xdr:cNvCxnSpPr/>
      </xdr:nvCxnSpPr>
      <xdr:spPr>
        <a:xfrm flipV="1">
          <a:off x="8750300" y="1074374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18"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19"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91559</xdr:rowOff>
    </xdr:from>
    <xdr:ext cx="469744" cy="259045"/>
    <xdr:sp macro="" textlink="">
      <xdr:nvSpPr>
        <xdr:cNvPr id="220" name="n_3aveValue【体育館・プール】&#10;一人当たり面積"/>
        <xdr:cNvSpPr txBox="1"/>
      </xdr:nvSpPr>
      <xdr:spPr>
        <a:xfrm>
          <a:off x="7626427" y="1055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9720</xdr:rowOff>
    </xdr:from>
    <xdr:ext cx="469744" cy="259045"/>
    <xdr:sp macro="" textlink="">
      <xdr:nvSpPr>
        <xdr:cNvPr id="221" name="n_1mainValue【体育館・プール】&#10;一人当たり面積"/>
        <xdr:cNvSpPr txBox="1"/>
      </xdr:nvSpPr>
      <xdr:spPr>
        <a:xfrm>
          <a:off x="9391727" y="1046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41267</xdr:rowOff>
    </xdr:from>
    <xdr:ext cx="469744" cy="259045"/>
    <xdr:sp macro="" textlink="">
      <xdr:nvSpPr>
        <xdr:cNvPr id="222" name="n_2mainValue【体育館・プール】&#10;一人当たり面積"/>
        <xdr:cNvSpPr txBox="1"/>
      </xdr:nvSpPr>
      <xdr:spPr>
        <a:xfrm>
          <a:off x="8515427" y="104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52" name="【福祉施設】&#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56" name="フローチャート: 判断 255"/>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262" name="楕円 261"/>
        <xdr:cNvSpPr/>
      </xdr:nvSpPr>
      <xdr:spPr>
        <a:xfrm>
          <a:off x="4584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76216</xdr:rowOff>
    </xdr:from>
    <xdr:ext cx="405111" cy="259045"/>
    <xdr:sp macro="" textlink="">
      <xdr:nvSpPr>
        <xdr:cNvPr id="263" name="【福祉施設】&#10;有形固定資産減価償却率該当値テキスト"/>
        <xdr:cNvSpPr txBox="1"/>
      </xdr:nvSpPr>
      <xdr:spPr>
        <a:xfrm>
          <a:off x="467360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264" name="楕円 263"/>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84</xdr:row>
      <xdr:rowOff>26670</xdr:rowOff>
    </xdr:to>
    <xdr:cxnSp macro="">
      <xdr:nvCxnSpPr>
        <xdr:cNvPr id="265" name="直線コネクタ 264"/>
        <xdr:cNvCxnSpPr/>
      </xdr:nvCxnSpPr>
      <xdr:spPr>
        <a:xfrm flipV="1">
          <a:off x="3797300" y="143789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23495</xdr:rowOff>
    </xdr:from>
    <xdr:to>
      <xdr:col>15</xdr:col>
      <xdr:colOff>101600</xdr:colOff>
      <xdr:row>84</xdr:row>
      <xdr:rowOff>125095</xdr:rowOff>
    </xdr:to>
    <xdr:sp macro="" textlink="">
      <xdr:nvSpPr>
        <xdr:cNvPr id="266" name="楕円 265"/>
        <xdr:cNvSpPr/>
      </xdr:nvSpPr>
      <xdr:spPr>
        <a:xfrm>
          <a:off x="2857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74295</xdr:rowOff>
    </xdr:to>
    <xdr:cxnSp macro="">
      <xdr:nvCxnSpPr>
        <xdr:cNvPr id="267" name="直線コネクタ 266"/>
        <xdr:cNvCxnSpPr/>
      </xdr:nvCxnSpPr>
      <xdr:spPr>
        <a:xfrm flipV="1">
          <a:off x="2908300" y="144284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268" name="n_1aveValue【福祉施設】&#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69"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270" name="n_3aveValue【福祉施設】&#10;有形固定資産減価償却率"/>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271" name="n_1mainValue【福祉施設】&#10;有形固定資産減価償却率"/>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116222</xdr:rowOff>
    </xdr:from>
    <xdr:ext cx="405111" cy="259045"/>
    <xdr:sp macro="" textlink="">
      <xdr:nvSpPr>
        <xdr:cNvPr id="272" name="n_2mainValue【福祉施設】&#10;有形固定資産減価償却率"/>
        <xdr:cNvSpPr txBox="1"/>
      </xdr:nvSpPr>
      <xdr:spPr>
        <a:xfrm>
          <a:off x="27057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01"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04" name="フローチャート: 判断 303"/>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46989</xdr:rowOff>
    </xdr:from>
    <xdr:to>
      <xdr:col>41</xdr:col>
      <xdr:colOff>101600</xdr:colOff>
      <xdr:row>85</xdr:row>
      <xdr:rowOff>148589</xdr:rowOff>
    </xdr:to>
    <xdr:sp macro="" textlink="">
      <xdr:nvSpPr>
        <xdr:cNvPr id="305" name="フローチャート: 判断 304"/>
        <xdr:cNvSpPr/>
      </xdr:nvSpPr>
      <xdr:spPr>
        <a:xfrm>
          <a:off x="7810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86361</xdr:rowOff>
    </xdr:from>
    <xdr:to>
      <xdr:col>55</xdr:col>
      <xdr:colOff>50800</xdr:colOff>
      <xdr:row>86</xdr:row>
      <xdr:rowOff>16511</xdr:rowOff>
    </xdr:to>
    <xdr:sp macro="" textlink="">
      <xdr:nvSpPr>
        <xdr:cNvPr id="311" name="楕円 310"/>
        <xdr:cNvSpPr/>
      </xdr:nvSpPr>
      <xdr:spPr>
        <a:xfrm>
          <a:off x="10426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64788</xdr:rowOff>
    </xdr:from>
    <xdr:ext cx="469744" cy="259045"/>
    <xdr:sp macro="" textlink="">
      <xdr:nvSpPr>
        <xdr:cNvPr id="312" name="【福祉施設】&#10;一人当たり面積該当値テキスト"/>
        <xdr:cNvSpPr txBox="1"/>
      </xdr:nvSpPr>
      <xdr:spPr>
        <a:xfrm>
          <a:off x="10515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313" name="楕円 312"/>
        <xdr:cNvSpPr/>
      </xdr:nvSpPr>
      <xdr:spPr>
        <a:xfrm>
          <a:off x="958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137161</xdr:rowOff>
    </xdr:from>
    <xdr:to>
      <xdr:col>55</xdr:col>
      <xdr:colOff>0</xdr:colOff>
      <xdr:row>85</xdr:row>
      <xdr:rowOff>137161</xdr:rowOff>
    </xdr:to>
    <xdr:cxnSp macro="">
      <xdr:nvCxnSpPr>
        <xdr:cNvPr id="314" name="直線コネクタ 313"/>
        <xdr:cNvCxnSpPr/>
      </xdr:nvCxnSpPr>
      <xdr:spPr>
        <a:xfrm>
          <a:off x="9639300" y="14710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68580</xdr:rowOff>
    </xdr:from>
    <xdr:to>
      <xdr:col>46</xdr:col>
      <xdr:colOff>38100</xdr:colOff>
      <xdr:row>85</xdr:row>
      <xdr:rowOff>170180</xdr:rowOff>
    </xdr:to>
    <xdr:sp macro="" textlink="">
      <xdr:nvSpPr>
        <xdr:cNvPr id="315" name="楕円 314"/>
        <xdr:cNvSpPr/>
      </xdr:nvSpPr>
      <xdr:spPr>
        <a:xfrm>
          <a:off x="8699500" y="146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119380</xdr:rowOff>
    </xdr:from>
    <xdr:to>
      <xdr:col>50</xdr:col>
      <xdr:colOff>114300</xdr:colOff>
      <xdr:row>85</xdr:row>
      <xdr:rowOff>137161</xdr:rowOff>
    </xdr:to>
    <xdr:cxnSp macro="">
      <xdr:nvCxnSpPr>
        <xdr:cNvPr id="316" name="直線コネクタ 315"/>
        <xdr:cNvCxnSpPr/>
      </xdr:nvCxnSpPr>
      <xdr:spPr>
        <a:xfrm>
          <a:off x="8750300" y="1469263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17"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18"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165116</xdr:rowOff>
    </xdr:from>
    <xdr:ext cx="469744" cy="259045"/>
    <xdr:sp macro="" textlink="">
      <xdr:nvSpPr>
        <xdr:cNvPr id="319" name="n_3aveValue【福祉施設】&#10;一人当たり面積"/>
        <xdr:cNvSpPr txBox="1"/>
      </xdr:nvSpPr>
      <xdr:spPr>
        <a:xfrm>
          <a:off x="7626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320" name="n_1mainValue【福祉施設】&#10;一人当たり面積"/>
        <xdr:cNvSpPr txBox="1"/>
      </xdr:nvSpPr>
      <xdr:spPr>
        <a:xfrm>
          <a:off x="9391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161307</xdr:rowOff>
    </xdr:from>
    <xdr:ext cx="469744" cy="259045"/>
    <xdr:sp macro="" textlink="">
      <xdr:nvSpPr>
        <xdr:cNvPr id="321" name="n_2mainValue【福祉施設】&#10;一人当たり面積"/>
        <xdr:cNvSpPr txBox="1"/>
      </xdr:nvSpPr>
      <xdr:spPr>
        <a:xfrm>
          <a:off x="8515427" y="1473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3" name="テキスト ボックス 33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1" name="テキスト ボックス 34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45" name="直線コネクタ 344"/>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6"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7" name="直線コネクタ 346"/>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8"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9" name="直線コネクタ 348"/>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50"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1" name="フローチャート: 判断 350"/>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2" name="フローチャート: 判断 351"/>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3" name="フローチャート: 判断 352"/>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0</xdr:rowOff>
    </xdr:from>
    <xdr:to>
      <xdr:col>10</xdr:col>
      <xdr:colOff>165100</xdr:colOff>
      <xdr:row>105</xdr:row>
      <xdr:rowOff>101600</xdr:rowOff>
    </xdr:to>
    <xdr:sp macro="" textlink="">
      <xdr:nvSpPr>
        <xdr:cNvPr id="354" name="フローチャート: 判断 353"/>
        <xdr:cNvSpPr/>
      </xdr:nvSpPr>
      <xdr:spPr>
        <a:xfrm>
          <a:off x="1968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360" name="楕円 359"/>
        <xdr:cNvSpPr/>
      </xdr:nvSpPr>
      <xdr:spPr>
        <a:xfrm>
          <a:off x="4584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361" name="【市民会館】&#10;有形固定資産減価償却率該当値テキスト"/>
        <xdr:cNvSpPr txBox="1"/>
      </xdr:nvSpPr>
      <xdr:spPr>
        <a:xfrm>
          <a:off x="4673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125730</xdr:rowOff>
    </xdr:from>
    <xdr:to>
      <xdr:col>20</xdr:col>
      <xdr:colOff>38100</xdr:colOff>
      <xdr:row>104</xdr:row>
      <xdr:rowOff>55880</xdr:rowOff>
    </xdr:to>
    <xdr:sp macro="" textlink="">
      <xdr:nvSpPr>
        <xdr:cNvPr id="362" name="楕円 361"/>
        <xdr:cNvSpPr/>
      </xdr:nvSpPr>
      <xdr:spPr>
        <a:xfrm>
          <a:off x="3746500" y="1778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133350</xdr:rowOff>
    </xdr:from>
    <xdr:to>
      <xdr:col>24</xdr:col>
      <xdr:colOff>63500</xdr:colOff>
      <xdr:row>104</xdr:row>
      <xdr:rowOff>5080</xdr:rowOff>
    </xdr:to>
    <xdr:cxnSp macro="">
      <xdr:nvCxnSpPr>
        <xdr:cNvPr id="363" name="直線コネクタ 362"/>
        <xdr:cNvCxnSpPr/>
      </xdr:nvCxnSpPr>
      <xdr:spPr>
        <a:xfrm flipV="1">
          <a:off x="3797300" y="1779270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163830</xdr:rowOff>
    </xdr:from>
    <xdr:to>
      <xdr:col>15</xdr:col>
      <xdr:colOff>101600</xdr:colOff>
      <xdr:row>104</xdr:row>
      <xdr:rowOff>93980</xdr:rowOff>
    </xdr:to>
    <xdr:sp macro="" textlink="">
      <xdr:nvSpPr>
        <xdr:cNvPr id="364" name="楕円 363"/>
        <xdr:cNvSpPr/>
      </xdr:nvSpPr>
      <xdr:spPr>
        <a:xfrm>
          <a:off x="2857500" y="1782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5080</xdr:rowOff>
    </xdr:from>
    <xdr:to>
      <xdr:col>19</xdr:col>
      <xdr:colOff>177800</xdr:colOff>
      <xdr:row>104</xdr:row>
      <xdr:rowOff>43180</xdr:rowOff>
    </xdr:to>
    <xdr:cxnSp macro="">
      <xdr:nvCxnSpPr>
        <xdr:cNvPr id="365" name="直線コネクタ 364"/>
        <xdr:cNvCxnSpPr/>
      </xdr:nvCxnSpPr>
      <xdr:spPr>
        <a:xfrm flipV="1">
          <a:off x="2908300" y="17835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6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6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368" name="n_3aveValue【市民会館】&#10;有形固定資産減価償却率"/>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72407</xdr:rowOff>
    </xdr:from>
    <xdr:ext cx="405111" cy="259045"/>
    <xdr:sp macro="" textlink="">
      <xdr:nvSpPr>
        <xdr:cNvPr id="369" name="n_1mainValue【市民会館】&#10;有形固定資産減価償却率"/>
        <xdr:cNvSpPr txBox="1"/>
      </xdr:nvSpPr>
      <xdr:spPr>
        <a:xfrm>
          <a:off x="35820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110507</xdr:rowOff>
    </xdr:from>
    <xdr:ext cx="405111" cy="259045"/>
    <xdr:sp macro="" textlink="">
      <xdr:nvSpPr>
        <xdr:cNvPr id="370" name="n_2mainValue【市民会館】&#10;有形固定資産減価償却率"/>
        <xdr:cNvSpPr txBox="1"/>
      </xdr:nvSpPr>
      <xdr:spPr>
        <a:xfrm>
          <a:off x="27057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94" name="直線コネクタ 393"/>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95"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6" name="直線コネクタ 395"/>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7"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8" name="直線コネクタ 397"/>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399"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0" name="フローチャート: 判断 399"/>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01" name="フローチャート: 判断 400"/>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02" name="フローチャート: 判断 401"/>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88264</xdr:rowOff>
    </xdr:from>
    <xdr:to>
      <xdr:col>41</xdr:col>
      <xdr:colOff>101600</xdr:colOff>
      <xdr:row>107</xdr:row>
      <xdr:rowOff>18414</xdr:rowOff>
    </xdr:to>
    <xdr:sp macro="" textlink="">
      <xdr:nvSpPr>
        <xdr:cNvPr id="403" name="フローチャート: 判断 402"/>
        <xdr:cNvSpPr/>
      </xdr:nvSpPr>
      <xdr:spPr>
        <a:xfrm>
          <a:off x="7810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55880</xdr:rowOff>
    </xdr:from>
    <xdr:to>
      <xdr:col>55</xdr:col>
      <xdr:colOff>50800</xdr:colOff>
      <xdr:row>107</xdr:row>
      <xdr:rowOff>157480</xdr:rowOff>
    </xdr:to>
    <xdr:sp macro="" textlink="">
      <xdr:nvSpPr>
        <xdr:cNvPr id="409" name="楕円 408"/>
        <xdr:cNvSpPr/>
      </xdr:nvSpPr>
      <xdr:spPr>
        <a:xfrm>
          <a:off x="10426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34307</xdr:rowOff>
    </xdr:from>
    <xdr:ext cx="469744" cy="259045"/>
    <xdr:sp macro="" textlink="">
      <xdr:nvSpPr>
        <xdr:cNvPr id="410" name="【市民会館】&#10;一人当たり面積該当値テキスト"/>
        <xdr:cNvSpPr txBox="1"/>
      </xdr:nvSpPr>
      <xdr:spPr>
        <a:xfrm>
          <a:off x="10515600"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57786</xdr:rowOff>
    </xdr:from>
    <xdr:to>
      <xdr:col>50</xdr:col>
      <xdr:colOff>165100</xdr:colOff>
      <xdr:row>107</xdr:row>
      <xdr:rowOff>159386</xdr:rowOff>
    </xdr:to>
    <xdr:sp macro="" textlink="">
      <xdr:nvSpPr>
        <xdr:cNvPr id="411" name="楕円 410"/>
        <xdr:cNvSpPr/>
      </xdr:nvSpPr>
      <xdr:spPr>
        <a:xfrm>
          <a:off x="9588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106680</xdr:rowOff>
    </xdr:from>
    <xdr:to>
      <xdr:col>55</xdr:col>
      <xdr:colOff>0</xdr:colOff>
      <xdr:row>107</xdr:row>
      <xdr:rowOff>108586</xdr:rowOff>
    </xdr:to>
    <xdr:cxnSp macro="">
      <xdr:nvCxnSpPr>
        <xdr:cNvPr id="412" name="直線コネクタ 411"/>
        <xdr:cNvCxnSpPr/>
      </xdr:nvCxnSpPr>
      <xdr:spPr>
        <a:xfrm flipV="1">
          <a:off x="9639300" y="184518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13" name="楕円 412"/>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108586</xdr:rowOff>
    </xdr:from>
    <xdr:to>
      <xdr:col>50</xdr:col>
      <xdr:colOff>114300</xdr:colOff>
      <xdr:row>107</xdr:row>
      <xdr:rowOff>110489</xdr:rowOff>
    </xdr:to>
    <xdr:cxnSp macro="">
      <xdr:nvCxnSpPr>
        <xdr:cNvPr id="414" name="直線コネクタ 413"/>
        <xdr:cNvCxnSpPr/>
      </xdr:nvCxnSpPr>
      <xdr:spPr>
        <a:xfrm flipV="1">
          <a:off x="8750300" y="184537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15"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16"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34941</xdr:rowOff>
    </xdr:from>
    <xdr:ext cx="469744" cy="259045"/>
    <xdr:sp macro="" textlink="">
      <xdr:nvSpPr>
        <xdr:cNvPr id="417" name="n_3aveValue【市民会館】&#10;一人当たり面積"/>
        <xdr:cNvSpPr txBox="1"/>
      </xdr:nvSpPr>
      <xdr:spPr>
        <a:xfrm>
          <a:off x="7626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150513</xdr:rowOff>
    </xdr:from>
    <xdr:ext cx="469744" cy="259045"/>
    <xdr:sp macro="" textlink="">
      <xdr:nvSpPr>
        <xdr:cNvPr id="418" name="n_1mainValue【市民会館】&#10;一人当たり面積"/>
        <xdr:cNvSpPr txBox="1"/>
      </xdr:nvSpPr>
      <xdr:spPr>
        <a:xfrm>
          <a:off x="93917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19" name="n_2mainValue【市民会館】&#10;一人当たり面積"/>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1" name="テキスト ボックス 43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1" name="テキスト ボックス 44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45" name="直線コネクタ 444"/>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6"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7" name="直線コネクタ 446"/>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8"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9" name="直線コネクタ 448"/>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51" name="フローチャート: 判断 450"/>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52" name="フローチャート: 判断 451"/>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53" name="フローチャート: 判断 452"/>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454" name="フローチャート: 判断 453"/>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460" name="楕円 459"/>
        <xdr:cNvSpPr/>
      </xdr:nvSpPr>
      <xdr:spPr>
        <a:xfrm>
          <a:off x="16268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15620</xdr:rowOff>
    </xdr:from>
    <xdr:ext cx="405111" cy="259045"/>
    <xdr:sp macro="" textlink="">
      <xdr:nvSpPr>
        <xdr:cNvPr id="461" name="【一般廃棄物処理施設】&#10;有形固定資産減価償却率該当値テキスト"/>
        <xdr:cNvSpPr txBox="1"/>
      </xdr:nvSpPr>
      <xdr:spPr>
        <a:xfrm>
          <a:off x="163576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462" name="楕円 461"/>
        <xdr:cNvSpPr/>
      </xdr:nvSpPr>
      <xdr:spPr>
        <a:xfrm>
          <a:off x="15430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43543</xdr:rowOff>
    </xdr:from>
    <xdr:to>
      <xdr:col>85</xdr:col>
      <xdr:colOff>127000</xdr:colOff>
      <xdr:row>38</xdr:row>
      <xdr:rowOff>105591</xdr:rowOff>
    </xdr:to>
    <xdr:cxnSp macro="">
      <xdr:nvCxnSpPr>
        <xdr:cNvPr id="463" name="直線コネクタ 462"/>
        <xdr:cNvCxnSpPr/>
      </xdr:nvCxnSpPr>
      <xdr:spPr>
        <a:xfrm flipV="1">
          <a:off x="15481300" y="65586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64" name="楕円 463"/>
        <xdr:cNvSpPr/>
      </xdr:nvSpPr>
      <xdr:spPr>
        <a:xfrm>
          <a:off x="14541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105591</xdr:rowOff>
    </xdr:from>
    <xdr:to>
      <xdr:col>81</xdr:col>
      <xdr:colOff>50800</xdr:colOff>
      <xdr:row>38</xdr:row>
      <xdr:rowOff>152944</xdr:rowOff>
    </xdr:to>
    <xdr:cxnSp macro="">
      <xdr:nvCxnSpPr>
        <xdr:cNvPr id="465" name="直線コネクタ 464"/>
        <xdr:cNvCxnSpPr/>
      </xdr:nvCxnSpPr>
      <xdr:spPr>
        <a:xfrm flipV="1">
          <a:off x="14592300" y="662069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66"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67"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468" name="n_3ave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1469</xdr:rowOff>
    </xdr:from>
    <xdr:ext cx="405111" cy="259045"/>
    <xdr:sp macro="" textlink="">
      <xdr:nvSpPr>
        <xdr:cNvPr id="469" name="n_1mainValue【一般廃棄物処理施設】&#10;有形固定資産減価償却率"/>
        <xdr:cNvSpPr txBox="1"/>
      </xdr:nvSpPr>
      <xdr:spPr>
        <a:xfrm>
          <a:off x="15266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70" name="n_2mainValue【一般廃棄物処理施設】&#10;有形固定資産減価償却率"/>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2" name="テキスト ボックス 48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84" name="テキスト ボックス 483"/>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6" name="テキスト ボックス 485"/>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8" name="テキスト ボックス 487"/>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90" name="テキスト ボックス 489"/>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92" name="テキスト ボックス 491"/>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94" name="テキスト ボックス 493"/>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6" name="直線コネクタ 495"/>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7"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8" name="直線コネクタ 497"/>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9"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00" name="直線コネクタ 499"/>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01"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02" name="フローチャート: 判断 501"/>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03" name="フローチャート: 判断 502"/>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04" name="フローチャート: 判断 503"/>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32840</xdr:rowOff>
    </xdr:from>
    <xdr:to>
      <xdr:col>102</xdr:col>
      <xdr:colOff>165100</xdr:colOff>
      <xdr:row>42</xdr:row>
      <xdr:rowOff>134440</xdr:rowOff>
    </xdr:to>
    <xdr:sp macro="" textlink="">
      <xdr:nvSpPr>
        <xdr:cNvPr id="505" name="フローチャート: 判断 504"/>
        <xdr:cNvSpPr/>
      </xdr:nvSpPr>
      <xdr:spPr>
        <a:xfrm>
          <a:off x="19494500" y="72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18439</xdr:rowOff>
    </xdr:from>
    <xdr:to>
      <xdr:col>116</xdr:col>
      <xdr:colOff>114300</xdr:colOff>
      <xdr:row>42</xdr:row>
      <xdr:rowOff>120039</xdr:rowOff>
    </xdr:to>
    <xdr:sp macro="" textlink="">
      <xdr:nvSpPr>
        <xdr:cNvPr id="511" name="楕円 510"/>
        <xdr:cNvSpPr/>
      </xdr:nvSpPr>
      <xdr:spPr>
        <a:xfrm>
          <a:off x="22110700" y="72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512" name="【一般廃棄物処理施設】&#10;一人当たり有形固定資産（償却資産）額該当値テキスト"/>
        <xdr:cNvSpPr txBox="1"/>
      </xdr:nvSpPr>
      <xdr:spPr>
        <a:xfrm>
          <a:off x="221996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19414</xdr:rowOff>
    </xdr:from>
    <xdr:to>
      <xdr:col>112</xdr:col>
      <xdr:colOff>38100</xdr:colOff>
      <xdr:row>42</xdr:row>
      <xdr:rowOff>121014</xdr:rowOff>
    </xdr:to>
    <xdr:sp macro="" textlink="">
      <xdr:nvSpPr>
        <xdr:cNvPr id="513" name="楕円 512"/>
        <xdr:cNvSpPr/>
      </xdr:nvSpPr>
      <xdr:spPr>
        <a:xfrm>
          <a:off x="21272500" y="72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69239</xdr:rowOff>
    </xdr:from>
    <xdr:to>
      <xdr:col>116</xdr:col>
      <xdr:colOff>63500</xdr:colOff>
      <xdr:row>42</xdr:row>
      <xdr:rowOff>70214</xdr:rowOff>
    </xdr:to>
    <xdr:cxnSp macro="">
      <xdr:nvCxnSpPr>
        <xdr:cNvPr id="514" name="直線コネクタ 513"/>
        <xdr:cNvCxnSpPr/>
      </xdr:nvCxnSpPr>
      <xdr:spPr>
        <a:xfrm flipV="1">
          <a:off x="21323300" y="7270139"/>
          <a:ext cx="8382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19903</xdr:rowOff>
    </xdr:from>
    <xdr:to>
      <xdr:col>107</xdr:col>
      <xdr:colOff>101600</xdr:colOff>
      <xdr:row>42</xdr:row>
      <xdr:rowOff>121503</xdr:rowOff>
    </xdr:to>
    <xdr:sp macro="" textlink="">
      <xdr:nvSpPr>
        <xdr:cNvPr id="515" name="楕円 514"/>
        <xdr:cNvSpPr/>
      </xdr:nvSpPr>
      <xdr:spPr>
        <a:xfrm>
          <a:off x="20383500" y="72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70214</xdr:rowOff>
    </xdr:from>
    <xdr:to>
      <xdr:col>111</xdr:col>
      <xdr:colOff>177800</xdr:colOff>
      <xdr:row>42</xdr:row>
      <xdr:rowOff>70703</xdr:rowOff>
    </xdr:to>
    <xdr:cxnSp macro="">
      <xdr:nvCxnSpPr>
        <xdr:cNvPr id="516" name="直線コネクタ 515"/>
        <xdr:cNvCxnSpPr/>
      </xdr:nvCxnSpPr>
      <xdr:spPr>
        <a:xfrm flipV="1">
          <a:off x="20434300" y="7271114"/>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17"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518" name="n_2aveValue【一般廃棄物処理施設】&#10;一人当たり有形固定資産（償却資産）額"/>
        <xdr:cNvSpPr txBox="1"/>
      </xdr:nvSpPr>
      <xdr:spPr>
        <a:xfrm>
          <a:off x="20167111"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150967</xdr:rowOff>
    </xdr:from>
    <xdr:ext cx="534377" cy="259045"/>
    <xdr:sp macro="" textlink="">
      <xdr:nvSpPr>
        <xdr:cNvPr id="519" name="n_3aveValue【一般廃棄物処理施設】&#10;一人当たり有形固定資産（償却資産）額"/>
        <xdr:cNvSpPr txBox="1"/>
      </xdr:nvSpPr>
      <xdr:spPr>
        <a:xfrm>
          <a:off x="19278111" y="700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112141</xdr:rowOff>
    </xdr:from>
    <xdr:ext cx="599010" cy="259045"/>
    <xdr:sp macro="" textlink="">
      <xdr:nvSpPr>
        <xdr:cNvPr id="520" name="n_1mainValue【一般廃棄物処理施設】&#10;一人当たり有形固定資産（償却資産）額"/>
        <xdr:cNvSpPr txBox="1"/>
      </xdr:nvSpPr>
      <xdr:spPr>
        <a:xfrm>
          <a:off x="21011095" y="731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138030</xdr:rowOff>
    </xdr:from>
    <xdr:ext cx="599010" cy="259045"/>
    <xdr:sp macro="" textlink="">
      <xdr:nvSpPr>
        <xdr:cNvPr id="521" name="n_2mainValue【一般廃棄物処理施設】&#10;一人当たり有形固定資産（償却資産）額"/>
        <xdr:cNvSpPr txBox="1"/>
      </xdr:nvSpPr>
      <xdr:spPr>
        <a:xfrm>
          <a:off x="20134795" y="6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3" name="テキスト ボックス 53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3" name="テキスト ボックス 54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47" name="直線コネクタ 54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4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49" name="直線コネクタ 54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5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51" name="直線コネクタ 55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5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53" name="フローチャート: 判断 55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54" name="フローチャート: 判断 55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5" name="フローチャート: 判断 55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56" name="フローチャート: 判断 555"/>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562" name="楕円 561"/>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563" name="【保健センター・保健所】&#10;有形固定資産減価償却率該当値テキスト"/>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64" name="楕円 563"/>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0</xdr:rowOff>
    </xdr:to>
    <xdr:cxnSp macro="">
      <xdr:nvCxnSpPr>
        <xdr:cNvPr id="565" name="直線コネクタ 564"/>
        <xdr:cNvCxnSpPr/>
      </xdr:nvCxnSpPr>
      <xdr:spPr>
        <a:xfrm flipV="1">
          <a:off x="15481300" y="1025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66" name="楕円 565"/>
        <xdr:cNvSpPr/>
      </xdr:nvSpPr>
      <xdr:spPr>
        <a:xfrm>
          <a:off x="14541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32657</xdr:rowOff>
    </xdr:to>
    <xdr:cxnSp macro="">
      <xdr:nvCxnSpPr>
        <xdr:cNvPr id="567" name="直線コネクタ 566"/>
        <xdr:cNvCxnSpPr/>
      </xdr:nvCxnSpPr>
      <xdr:spPr>
        <a:xfrm flipV="1">
          <a:off x="14592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568" name="n_1aveValue【保健センター・保健所】&#10;有形固定資産減価償却率"/>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9"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52631</xdr:rowOff>
    </xdr:from>
    <xdr:ext cx="405111" cy="259045"/>
    <xdr:sp macro="" textlink="">
      <xdr:nvSpPr>
        <xdr:cNvPr id="570" name="n_3aveValue【保健センター・保健所】&#10;有形固定資産減価償却率"/>
        <xdr:cNvSpPr txBox="1"/>
      </xdr:nvSpPr>
      <xdr:spPr>
        <a:xfrm>
          <a:off x="13500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571" name="n_1mainValue【保健センター・保健所】&#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572" name="n_2main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96" name="直線コネクタ 595"/>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7"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8" name="直線コネクタ 597"/>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99"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00" name="直線コネクタ 599"/>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01"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02" name="フローチャート: 判断 601"/>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03" name="フローチャート: 判断 602"/>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04" name="フローチャート: 判断 603"/>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05" name="フローチャート: 判断 604"/>
        <xdr:cNvSpPr/>
      </xdr:nvSpPr>
      <xdr:spPr>
        <a:xfrm>
          <a:off x="19494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611" name="楕円 610"/>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612" name="【保健センター・保健所】&#10;一人当たり面積該当値テキスト"/>
        <xdr:cNvSpPr txBox="1"/>
      </xdr:nvSpPr>
      <xdr:spPr>
        <a:xfrm>
          <a:off x="22199600"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613" name="楕円 612"/>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144780</xdr:rowOff>
    </xdr:to>
    <xdr:cxnSp macro="">
      <xdr:nvCxnSpPr>
        <xdr:cNvPr id="614" name="直線コネクタ 613"/>
        <xdr:cNvCxnSpPr/>
      </xdr:nvCxnSpPr>
      <xdr:spPr>
        <a:xfrm>
          <a:off x="21323300" y="1094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615" name="楕円 614"/>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144780</xdr:rowOff>
    </xdr:to>
    <xdr:cxnSp macro="">
      <xdr:nvCxnSpPr>
        <xdr:cNvPr id="616" name="直線コネクタ 615"/>
        <xdr:cNvCxnSpPr/>
      </xdr:nvCxnSpPr>
      <xdr:spPr>
        <a:xfrm>
          <a:off x="20434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617"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18"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2557</xdr:rowOff>
    </xdr:from>
    <xdr:ext cx="469744" cy="259045"/>
    <xdr:sp macro="" textlink="">
      <xdr:nvSpPr>
        <xdr:cNvPr id="619" name="n_3aveValue【保健センター・保健所】&#10;一人当たり面積"/>
        <xdr:cNvSpPr txBox="1"/>
      </xdr:nvSpPr>
      <xdr:spPr>
        <a:xfrm>
          <a:off x="19310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620" name="n_1mainValue【保健センター・保健所】&#10;一人当たり面積"/>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621" name="n_2mainValue【保健センター・保健所】&#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47" name="直線コネクタ 646"/>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48"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49" name="直線コネクタ 648"/>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50"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51" name="直線コネクタ 650"/>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52"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53" name="フローチャート: 判断 652"/>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4" name="フローチャート: 判断 653"/>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55" name="フローチャート: 判断 654"/>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56" name="フローチャート: 判断 655"/>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47716</xdr:rowOff>
    </xdr:from>
    <xdr:to>
      <xdr:col>85</xdr:col>
      <xdr:colOff>177800</xdr:colOff>
      <xdr:row>82</xdr:row>
      <xdr:rowOff>149316</xdr:rowOff>
    </xdr:to>
    <xdr:sp macro="" textlink="">
      <xdr:nvSpPr>
        <xdr:cNvPr id="662" name="楕円 661"/>
        <xdr:cNvSpPr/>
      </xdr:nvSpPr>
      <xdr:spPr>
        <a:xfrm>
          <a:off x="162687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70593</xdr:rowOff>
    </xdr:from>
    <xdr:ext cx="405111" cy="259045"/>
    <xdr:sp macro="" textlink="">
      <xdr:nvSpPr>
        <xdr:cNvPr id="663" name="【消防施設】&#10;有形固定資産減価償却率該当値テキスト"/>
        <xdr:cNvSpPr txBox="1"/>
      </xdr:nvSpPr>
      <xdr:spPr>
        <a:xfrm>
          <a:off x="16357600" y="1395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47716</xdr:rowOff>
    </xdr:from>
    <xdr:to>
      <xdr:col>81</xdr:col>
      <xdr:colOff>101600</xdr:colOff>
      <xdr:row>81</xdr:row>
      <xdr:rowOff>149316</xdr:rowOff>
    </xdr:to>
    <xdr:sp macro="" textlink="">
      <xdr:nvSpPr>
        <xdr:cNvPr id="664" name="楕円 663"/>
        <xdr:cNvSpPr/>
      </xdr:nvSpPr>
      <xdr:spPr>
        <a:xfrm>
          <a:off x="15430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98516</xdr:rowOff>
    </xdr:from>
    <xdr:to>
      <xdr:col>85</xdr:col>
      <xdr:colOff>127000</xdr:colOff>
      <xdr:row>82</xdr:row>
      <xdr:rowOff>98516</xdr:rowOff>
    </xdr:to>
    <xdr:cxnSp macro="">
      <xdr:nvCxnSpPr>
        <xdr:cNvPr id="665" name="直線コネクタ 664"/>
        <xdr:cNvCxnSpPr/>
      </xdr:nvCxnSpPr>
      <xdr:spPr>
        <a:xfrm>
          <a:off x="15481300" y="13985966"/>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93436</xdr:rowOff>
    </xdr:from>
    <xdr:to>
      <xdr:col>76</xdr:col>
      <xdr:colOff>165100</xdr:colOff>
      <xdr:row>82</xdr:row>
      <xdr:rowOff>23586</xdr:rowOff>
    </xdr:to>
    <xdr:sp macro="" textlink="">
      <xdr:nvSpPr>
        <xdr:cNvPr id="666" name="楕円 665"/>
        <xdr:cNvSpPr/>
      </xdr:nvSpPr>
      <xdr:spPr>
        <a:xfrm>
          <a:off x="14541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98516</xdr:rowOff>
    </xdr:from>
    <xdr:to>
      <xdr:col>81</xdr:col>
      <xdr:colOff>50800</xdr:colOff>
      <xdr:row>81</xdr:row>
      <xdr:rowOff>144236</xdr:rowOff>
    </xdr:to>
    <xdr:cxnSp macro="">
      <xdr:nvCxnSpPr>
        <xdr:cNvPr id="667" name="直線コネクタ 666"/>
        <xdr:cNvCxnSpPr/>
      </xdr:nvCxnSpPr>
      <xdr:spPr>
        <a:xfrm flipV="1">
          <a:off x="14592300" y="139859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68"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9"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70" name="n_3aveValue【消防施設】&#10;有形固定資産減価償却率"/>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165843</xdr:rowOff>
    </xdr:from>
    <xdr:ext cx="405111" cy="259045"/>
    <xdr:sp macro="" textlink="">
      <xdr:nvSpPr>
        <xdr:cNvPr id="671" name="n_1mainValue【消防施設】&#10;有形固定資産減価償却率"/>
        <xdr:cNvSpPr txBox="1"/>
      </xdr:nvSpPr>
      <xdr:spPr>
        <a:xfrm>
          <a:off x="152660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672" name="n_2mainValue【消防施設】&#10;有形固定資産減価償却率"/>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94" name="直線コネクタ 693"/>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95"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96" name="直線コネクタ 695"/>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97"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98" name="直線コネクタ 697"/>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699"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00" name="フローチャート: 判断 699"/>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01" name="フローチャート: 判断 700"/>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02" name="フローチャート: 判断 701"/>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27991</xdr:rowOff>
    </xdr:from>
    <xdr:to>
      <xdr:col>102</xdr:col>
      <xdr:colOff>165100</xdr:colOff>
      <xdr:row>85</xdr:row>
      <xdr:rowOff>129591</xdr:rowOff>
    </xdr:to>
    <xdr:sp macro="" textlink="">
      <xdr:nvSpPr>
        <xdr:cNvPr id="703" name="フローチャート: 判断 702"/>
        <xdr:cNvSpPr/>
      </xdr:nvSpPr>
      <xdr:spPr>
        <a:xfrm>
          <a:off x="19494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119431</xdr:rowOff>
    </xdr:from>
    <xdr:to>
      <xdr:col>116</xdr:col>
      <xdr:colOff>114300</xdr:colOff>
      <xdr:row>86</xdr:row>
      <xdr:rowOff>49581</xdr:rowOff>
    </xdr:to>
    <xdr:sp macro="" textlink="">
      <xdr:nvSpPr>
        <xdr:cNvPr id="709" name="楕円 708"/>
        <xdr:cNvSpPr/>
      </xdr:nvSpPr>
      <xdr:spPr>
        <a:xfrm>
          <a:off x="221107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34358</xdr:rowOff>
    </xdr:from>
    <xdr:ext cx="469744" cy="259045"/>
    <xdr:sp macro="" textlink="">
      <xdr:nvSpPr>
        <xdr:cNvPr id="710" name="【消防施設】&#10;一人当たり面積該当値テキスト"/>
        <xdr:cNvSpPr txBox="1"/>
      </xdr:nvSpPr>
      <xdr:spPr>
        <a:xfrm>
          <a:off x="22199600" y="1460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119431</xdr:rowOff>
    </xdr:from>
    <xdr:to>
      <xdr:col>112</xdr:col>
      <xdr:colOff>38100</xdr:colOff>
      <xdr:row>86</xdr:row>
      <xdr:rowOff>49581</xdr:rowOff>
    </xdr:to>
    <xdr:sp macro="" textlink="">
      <xdr:nvSpPr>
        <xdr:cNvPr id="711" name="楕円 710"/>
        <xdr:cNvSpPr/>
      </xdr:nvSpPr>
      <xdr:spPr>
        <a:xfrm>
          <a:off x="212725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170231</xdr:rowOff>
    </xdr:from>
    <xdr:to>
      <xdr:col>116</xdr:col>
      <xdr:colOff>63500</xdr:colOff>
      <xdr:row>85</xdr:row>
      <xdr:rowOff>170231</xdr:rowOff>
    </xdr:to>
    <xdr:cxnSp macro="">
      <xdr:nvCxnSpPr>
        <xdr:cNvPr id="712" name="直線コネクタ 711"/>
        <xdr:cNvCxnSpPr/>
      </xdr:nvCxnSpPr>
      <xdr:spPr>
        <a:xfrm>
          <a:off x="21323300" y="147434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120345</xdr:rowOff>
    </xdr:from>
    <xdr:to>
      <xdr:col>107</xdr:col>
      <xdr:colOff>101600</xdr:colOff>
      <xdr:row>86</xdr:row>
      <xdr:rowOff>50495</xdr:rowOff>
    </xdr:to>
    <xdr:sp macro="" textlink="">
      <xdr:nvSpPr>
        <xdr:cNvPr id="713" name="楕円 712"/>
        <xdr:cNvSpPr/>
      </xdr:nvSpPr>
      <xdr:spPr>
        <a:xfrm>
          <a:off x="20383500" y="146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170231</xdr:rowOff>
    </xdr:from>
    <xdr:to>
      <xdr:col>111</xdr:col>
      <xdr:colOff>177800</xdr:colOff>
      <xdr:row>85</xdr:row>
      <xdr:rowOff>171145</xdr:rowOff>
    </xdr:to>
    <xdr:cxnSp macro="">
      <xdr:nvCxnSpPr>
        <xdr:cNvPr id="714" name="直線コネクタ 713"/>
        <xdr:cNvCxnSpPr/>
      </xdr:nvCxnSpPr>
      <xdr:spPr>
        <a:xfrm flipV="1">
          <a:off x="20434300" y="1474348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715"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716"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146118</xdr:rowOff>
    </xdr:from>
    <xdr:ext cx="469744" cy="259045"/>
    <xdr:sp macro="" textlink="">
      <xdr:nvSpPr>
        <xdr:cNvPr id="717" name="n_3aveValue【消防施設】&#10;一人当たり面積"/>
        <xdr:cNvSpPr txBox="1"/>
      </xdr:nvSpPr>
      <xdr:spPr>
        <a:xfrm>
          <a:off x="19310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40708</xdr:rowOff>
    </xdr:from>
    <xdr:ext cx="469744" cy="259045"/>
    <xdr:sp macro="" textlink="">
      <xdr:nvSpPr>
        <xdr:cNvPr id="718" name="n_1mainValue【消防施設】&#10;一人当たり面積"/>
        <xdr:cNvSpPr txBox="1"/>
      </xdr:nvSpPr>
      <xdr:spPr>
        <a:xfrm>
          <a:off x="21075727" y="1478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41622</xdr:rowOff>
    </xdr:from>
    <xdr:ext cx="469744" cy="259045"/>
    <xdr:sp macro="" textlink="">
      <xdr:nvSpPr>
        <xdr:cNvPr id="719" name="n_2mainValue【消防施設】&#10;一人当たり面積"/>
        <xdr:cNvSpPr txBox="1"/>
      </xdr:nvSpPr>
      <xdr:spPr>
        <a:xfrm>
          <a:off x="20199427" y="1478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9" name="テキスト ボックス 73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43" name="直線コネクタ 742"/>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44"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5" name="直線コネクタ 74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46"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47" name="直線コネクタ 746"/>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748"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49" name="フローチャート: 判断 748"/>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50" name="フローチャート: 判断 749"/>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51" name="フローチャート: 判断 750"/>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144780</xdr:rowOff>
    </xdr:from>
    <xdr:to>
      <xdr:col>72</xdr:col>
      <xdr:colOff>38100</xdr:colOff>
      <xdr:row>105</xdr:row>
      <xdr:rowOff>74930</xdr:rowOff>
    </xdr:to>
    <xdr:sp macro="" textlink="">
      <xdr:nvSpPr>
        <xdr:cNvPr id="752" name="フローチャート: 判断 751"/>
        <xdr:cNvSpPr/>
      </xdr:nvSpPr>
      <xdr:spPr>
        <a:xfrm>
          <a:off x="13652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142239</xdr:rowOff>
    </xdr:from>
    <xdr:to>
      <xdr:col>85</xdr:col>
      <xdr:colOff>177800</xdr:colOff>
      <xdr:row>106</xdr:row>
      <xdr:rowOff>72389</xdr:rowOff>
    </xdr:to>
    <xdr:sp macro="" textlink="">
      <xdr:nvSpPr>
        <xdr:cNvPr id="758" name="楕円 757"/>
        <xdr:cNvSpPr/>
      </xdr:nvSpPr>
      <xdr:spPr>
        <a:xfrm>
          <a:off x="16268700" y="181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120666</xdr:rowOff>
    </xdr:from>
    <xdr:ext cx="405111" cy="259045"/>
    <xdr:sp macro="" textlink="">
      <xdr:nvSpPr>
        <xdr:cNvPr id="759" name="【庁舎】&#10;有形固定資産減価償却率該当値テキスト"/>
        <xdr:cNvSpPr txBox="1"/>
      </xdr:nvSpPr>
      <xdr:spPr>
        <a:xfrm>
          <a:off x="16357600" y="1812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10161</xdr:rowOff>
    </xdr:from>
    <xdr:to>
      <xdr:col>81</xdr:col>
      <xdr:colOff>101600</xdr:colOff>
      <xdr:row>106</xdr:row>
      <xdr:rowOff>111761</xdr:rowOff>
    </xdr:to>
    <xdr:sp macro="" textlink="">
      <xdr:nvSpPr>
        <xdr:cNvPr id="760" name="楕円 759"/>
        <xdr:cNvSpPr/>
      </xdr:nvSpPr>
      <xdr:spPr>
        <a:xfrm>
          <a:off x="15430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21589</xdr:rowOff>
    </xdr:from>
    <xdr:to>
      <xdr:col>85</xdr:col>
      <xdr:colOff>127000</xdr:colOff>
      <xdr:row>106</xdr:row>
      <xdr:rowOff>60961</xdr:rowOff>
    </xdr:to>
    <xdr:cxnSp macro="">
      <xdr:nvCxnSpPr>
        <xdr:cNvPr id="761" name="直線コネクタ 760"/>
        <xdr:cNvCxnSpPr/>
      </xdr:nvCxnSpPr>
      <xdr:spPr>
        <a:xfrm flipV="1">
          <a:off x="15481300" y="18195289"/>
          <a:ext cx="8382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138430</xdr:rowOff>
    </xdr:from>
    <xdr:to>
      <xdr:col>76</xdr:col>
      <xdr:colOff>165100</xdr:colOff>
      <xdr:row>104</xdr:row>
      <xdr:rowOff>68580</xdr:rowOff>
    </xdr:to>
    <xdr:sp macro="" textlink="">
      <xdr:nvSpPr>
        <xdr:cNvPr id="762" name="楕円 761"/>
        <xdr:cNvSpPr/>
      </xdr:nvSpPr>
      <xdr:spPr>
        <a:xfrm>
          <a:off x="14541500" y="177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17780</xdr:rowOff>
    </xdr:from>
    <xdr:to>
      <xdr:col>81</xdr:col>
      <xdr:colOff>50800</xdr:colOff>
      <xdr:row>106</xdr:row>
      <xdr:rowOff>60961</xdr:rowOff>
    </xdr:to>
    <xdr:cxnSp macro="">
      <xdr:nvCxnSpPr>
        <xdr:cNvPr id="763" name="直線コネクタ 762"/>
        <xdr:cNvCxnSpPr/>
      </xdr:nvCxnSpPr>
      <xdr:spPr>
        <a:xfrm>
          <a:off x="14592300" y="17848580"/>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764"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65"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91457</xdr:rowOff>
    </xdr:from>
    <xdr:ext cx="405111" cy="259045"/>
    <xdr:sp macro="" textlink="">
      <xdr:nvSpPr>
        <xdr:cNvPr id="766" name="n_3aveValue【庁舎】&#10;有形固定資産減価償却率"/>
        <xdr:cNvSpPr txBox="1"/>
      </xdr:nvSpPr>
      <xdr:spPr>
        <a:xfrm>
          <a:off x="13500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102888</xdr:rowOff>
    </xdr:from>
    <xdr:ext cx="405111" cy="259045"/>
    <xdr:sp macro="" textlink="">
      <xdr:nvSpPr>
        <xdr:cNvPr id="767" name="n_1mainValue【庁舎】&#10;有形固定資産減価償却率"/>
        <xdr:cNvSpPr txBox="1"/>
      </xdr:nvSpPr>
      <xdr:spPr>
        <a:xfrm>
          <a:off x="152660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85107</xdr:rowOff>
    </xdr:from>
    <xdr:ext cx="405111" cy="259045"/>
    <xdr:sp macro="" textlink="">
      <xdr:nvSpPr>
        <xdr:cNvPr id="768" name="n_2mainValue【庁舎】&#10;有形固定資産減価償却率"/>
        <xdr:cNvSpPr txBox="1"/>
      </xdr:nvSpPr>
      <xdr:spPr>
        <a:xfrm>
          <a:off x="14389744" y="1757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94" name="直線コネクタ 793"/>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95"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96" name="直線コネクタ 795"/>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97"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98" name="直線コネクタ 797"/>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99"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00" name="フローチャート: 判断 799"/>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01" name="フローチャート: 判断 800"/>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02" name="フローチャート: 判断 801"/>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138068</xdr:rowOff>
    </xdr:from>
    <xdr:to>
      <xdr:col>102</xdr:col>
      <xdr:colOff>165100</xdr:colOff>
      <xdr:row>106</xdr:row>
      <xdr:rowOff>68218</xdr:rowOff>
    </xdr:to>
    <xdr:sp macro="" textlink="">
      <xdr:nvSpPr>
        <xdr:cNvPr id="803" name="フローチャート: 判断 802"/>
        <xdr:cNvSpPr/>
      </xdr:nvSpPr>
      <xdr:spPr>
        <a:xfrm>
          <a:off x="19494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30299</xdr:rowOff>
    </xdr:from>
    <xdr:to>
      <xdr:col>116</xdr:col>
      <xdr:colOff>114300</xdr:colOff>
      <xdr:row>105</xdr:row>
      <xdr:rowOff>131899</xdr:rowOff>
    </xdr:to>
    <xdr:sp macro="" textlink="">
      <xdr:nvSpPr>
        <xdr:cNvPr id="809" name="楕円 808"/>
        <xdr:cNvSpPr/>
      </xdr:nvSpPr>
      <xdr:spPr>
        <a:xfrm>
          <a:off x="22110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53176</xdr:rowOff>
    </xdr:from>
    <xdr:ext cx="469744" cy="259045"/>
    <xdr:sp macro="" textlink="">
      <xdr:nvSpPr>
        <xdr:cNvPr id="810" name="【庁舎】&#10;一人当たり面積該当値テキスト"/>
        <xdr:cNvSpPr txBox="1"/>
      </xdr:nvSpPr>
      <xdr:spPr>
        <a:xfrm>
          <a:off x="22199600" y="178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35198</xdr:rowOff>
    </xdr:from>
    <xdr:to>
      <xdr:col>112</xdr:col>
      <xdr:colOff>38100</xdr:colOff>
      <xdr:row>105</xdr:row>
      <xdr:rowOff>136798</xdr:rowOff>
    </xdr:to>
    <xdr:sp macro="" textlink="">
      <xdr:nvSpPr>
        <xdr:cNvPr id="811" name="楕円 810"/>
        <xdr:cNvSpPr/>
      </xdr:nvSpPr>
      <xdr:spPr>
        <a:xfrm>
          <a:off x="21272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81099</xdr:rowOff>
    </xdr:from>
    <xdr:to>
      <xdr:col>116</xdr:col>
      <xdr:colOff>63500</xdr:colOff>
      <xdr:row>105</xdr:row>
      <xdr:rowOff>85998</xdr:rowOff>
    </xdr:to>
    <xdr:cxnSp macro="">
      <xdr:nvCxnSpPr>
        <xdr:cNvPr id="812" name="直線コネクタ 811"/>
        <xdr:cNvCxnSpPr/>
      </xdr:nvCxnSpPr>
      <xdr:spPr>
        <a:xfrm flipV="1">
          <a:off x="21323300" y="1808334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115207</xdr:rowOff>
    </xdr:from>
    <xdr:to>
      <xdr:col>107</xdr:col>
      <xdr:colOff>101600</xdr:colOff>
      <xdr:row>107</xdr:row>
      <xdr:rowOff>45357</xdr:rowOff>
    </xdr:to>
    <xdr:sp macro="" textlink="">
      <xdr:nvSpPr>
        <xdr:cNvPr id="813" name="楕円 812"/>
        <xdr:cNvSpPr/>
      </xdr:nvSpPr>
      <xdr:spPr>
        <a:xfrm>
          <a:off x="20383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85998</xdr:rowOff>
    </xdr:from>
    <xdr:to>
      <xdr:col>111</xdr:col>
      <xdr:colOff>177800</xdr:colOff>
      <xdr:row>106</xdr:row>
      <xdr:rowOff>166007</xdr:rowOff>
    </xdr:to>
    <xdr:cxnSp macro="">
      <xdr:nvCxnSpPr>
        <xdr:cNvPr id="814" name="直線コネクタ 813"/>
        <xdr:cNvCxnSpPr/>
      </xdr:nvCxnSpPr>
      <xdr:spPr>
        <a:xfrm flipV="1">
          <a:off x="20434300" y="18088248"/>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815"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16"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84745</xdr:rowOff>
    </xdr:from>
    <xdr:ext cx="469744" cy="259045"/>
    <xdr:sp macro="" textlink="">
      <xdr:nvSpPr>
        <xdr:cNvPr id="817" name="n_3aveValue【庁舎】&#10;一人当たり面積"/>
        <xdr:cNvSpPr txBox="1"/>
      </xdr:nvSpPr>
      <xdr:spPr>
        <a:xfrm>
          <a:off x="19310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153325</xdr:rowOff>
    </xdr:from>
    <xdr:ext cx="469744" cy="259045"/>
    <xdr:sp macro="" textlink="">
      <xdr:nvSpPr>
        <xdr:cNvPr id="818" name="n_1mainValue【庁舎】&#10;一人当たり面積"/>
        <xdr:cNvSpPr txBox="1"/>
      </xdr:nvSpPr>
      <xdr:spPr>
        <a:xfrm>
          <a:off x="21075727" y="1781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36484</xdr:rowOff>
    </xdr:from>
    <xdr:ext cx="469744" cy="259045"/>
    <xdr:sp macro="" textlink="">
      <xdr:nvSpPr>
        <xdr:cNvPr id="819" name="n_2mainValue【庁舎】&#10;一人当たり面積"/>
        <xdr:cNvSpPr txBox="1"/>
      </xdr:nvSpPr>
      <xdr:spPr>
        <a:xfrm>
          <a:off x="20199427" y="1838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「体育館・プール」及び「市民会館」については、有形固定資産減価償却率が約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％であり、類似団体平均と比較して高い水準で老朽化が進んでいることがわかる。いずれの類型も、令和元年度に個別施設計画を策定予定であり、計画に基づいた効率的な施設管理に努めていく。</a:t>
          </a:r>
        </a:p>
        <a:p>
          <a:r>
            <a:rPr kumimoji="1" lang="ja-JP" altLang="en-US" sz="1300">
              <a:latin typeface="ＭＳ Ｐゴシック" panose="020B0600070205080204" pitchFamily="50" charset="-128"/>
              <a:ea typeface="ＭＳ Ｐゴシック" panose="020B0600070205080204" pitchFamily="50" charset="-128"/>
            </a:rPr>
            <a:t>「図書館」については、平成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年度にかけて、図書館と公民館の機能を併せもつ生涯学習センターを整備したことで、大幅に減価償却率が改善されている。</a:t>
          </a:r>
        </a:p>
        <a:p>
          <a:r>
            <a:rPr kumimoji="1" lang="ja-JP" altLang="en-US" sz="1300">
              <a:latin typeface="ＭＳ Ｐゴシック" panose="020B0600070205080204" pitchFamily="50" charset="-128"/>
              <a:ea typeface="ＭＳ Ｐゴシック" panose="020B0600070205080204" pitchFamily="50" charset="-128"/>
            </a:rPr>
            <a:t>「庁舎」については、平成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年度にかけて、本庁舎の整備・統合を行ったため、大幅に減価償却率が改善されている。また、支所庁舎についても、平成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年度に策定した個別施設計画により縮小建替えや転用を予定しているため、今後さらに減価償却率が改善される見通しである。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％）に加え、基幹産業である農林業所得の低迷や中心街の衰退などにより、財政基盤が弱いため、財政力指数はここ数年横ばいの状況が続いている。しかしながら、市税徴収率が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年連続で向上（前年度比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ポイント増）していること、雇用の創出と定住促進及び自主財源の確保の観点から企業誘致活動を強化してきたこと等により、平成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年度の財政力指数はわずかに改善した。今後も、さらなる市税徴収率の向上、遊休資産の売却、地場産業の育成を積極的に推進し、自主財源の確保に努める。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81" name="フローチャート: 判断 80"/>
        <xdr:cNvSpPr/>
      </xdr:nvSpPr>
      <xdr:spPr>
        <a:xfrm>
          <a:off x="1397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82" name="テキスト ボックス 81"/>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償還日の曜日の関係で公債費が増となったこと、普通交付税の合併算定替の縮減により経常一般財源等が減となったことで、前年度と比較して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ポイント悪化している。高齢化に伴う扶助費の増加や大規模事業等に伴う公債費の増加に加え、令和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は普通交付税の特例措置がなくなることで、これまで以上に厳しい財政運営となることが見込まれるため、引き続き、事務事業の見直し等により経常経費を削減するとともに、使用料・手数料の適正化など経常収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111578</xdr:rowOff>
    </xdr:from>
    <xdr:to>
      <xdr:col>23</xdr:col>
      <xdr:colOff>133350</xdr:colOff>
      <xdr:row>60</xdr:row>
      <xdr:rowOff>142603</xdr:rowOff>
    </xdr:to>
    <xdr:cxnSp macro="">
      <xdr:nvCxnSpPr>
        <xdr:cNvPr id="134" name="直線コネクタ 133"/>
        <xdr:cNvCxnSpPr/>
      </xdr:nvCxnSpPr>
      <xdr:spPr>
        <a:xfrm>
          <a:off x="4114800" y="1039857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111578</xdr:rowOff>
    </xdr:from>
    <xdr:to>
      <xdr:col>19</xdr:col>
      <xdr:colOff>133350</xdr:colOff>
      <xdr:row>61</xdr:row>
      <xdr:rowOff>60778</xdr:rowOff>
    </xdr:to>
    <xdr:cxnSp macro="">
      <xdr:nvCxnSpPr>
        <xdr:cNvPr id="137" name="直線コネクタ 136"/>
        <xdr:cNvCxnSpPr/>
      </xdr:nvCxnSpPr>
      <xdr:spPr>
        <a:xfrm flipV="1">
          <a:off x="3225800" y="103985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77107</xdr:rowOff>
    </xdr:from>
    <xdr:to>
      <xdr:col>15</xdr:col>
      <xdr:colOff>82550</xdr:colOff>
      <xdr:row>61</xdr:row>
      <xdr:rowOff>60778</xdr:rowOff>
    </xdr:to>
    <xdr:cxnSp macro="">
      <xdr:nvCxnSpPr>
        <xdr:cNvPr id="140" name="直線コネクタ 139"/>
        <xdr:cNvCxnSpPr/>
      </xdr:nvCxnSpPr>
      <xdr:spPr>
        <a:xfrm>
          <a:off x="2336800" y="10364107"/>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77107</xdr:rowOff>
    </xdr:from>
    <xdr:to>
      <xdr:col>11</xdr:col>
      <xdr:colOff>31750</xdr:colOff>
      <xdr:row>60</xdr:row>
      <xdr:rowOff>77107</xdr:rowOff>
    </xdr:to>
    <xdr:cxnSp macro="">
      <xdr:nvCxnSpPr>
        <xdr:cNvPr id="143" name="直線コネクタ 142"/>
        <xdr:cNvCxnSpPr/>
      </xdr:nvCxnSpPr>
      <xdr:spPr>
        <a:xfrm>
          <a:off x="1447800" y="10364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15059</xdr:rowOff>
    </xdr:from>
    <xdr:to>
      <xdr:col>11</xdr:col>
      <xdr:colOff>82550</xdr:colOff>
      <xdr:row>59</xdr:row>
      <xdr:rowOff>116659</xdr:rowOff>
    </xdr:to>
    <xdr:sp macro="" textlink="">
      <xdr:nvSpPr>
        <xdr:cNvPr id="144" name="フローチャート: 判断 143"/>
        <xdr:cNvSpPr/>
      </xdr:nvSpPr>
      <xdr:spPr>
        <a:xfrm>
          <a:off x="2286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126836</xdr:rowOff>
    </xdr:from>
    <xdr:ext cx="762000" cy="259045"/>
    <xdr:sp macro="" textlink="">
      <xdr:nvSpPr>
        <xdr:cNvPr id="145" name="テキスト ボックス 144"/>
        <xdr:cNvSpPr txBox="1"/>
      </xdr:nvSpPr>
      <xdr:spPr>
        <a:xfrm>
          <a:off x="1955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169273</xdr:rowOff>
    </xdr:from>
    <xdr:to>
      <xdr:col>7</xdr:col>
      <xdr:colOff>31750</xdr:colOff>
      <xdr:row>59</xdr:row>
      <xdr:rowOff>99423</xdr:rowOff>
    </xdr:to>
    <xdr:sp macro="" textlink="">
      <xdr:nvSpPr>
        <xdr:cNvPr id="146" name="フローチャート: 判断 145"/>
        <xdr:cNvSpPr/>
      </xdr:nvSpPr>
      <xdr:spPr>
        <a:xfrm>
          <a:off x="1397000" y="101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109600</xdr:rowOff>
    </xdr:from>
    <xdr:ext cx="762000" cy="259045"/>
    <xdr:sp macro="" textlink="">
      <xdr:nvSpPr>
        <xdr:cNvPr id="147" name="テキスト ボックス 146"/>
        <xdr:cNvSpPr txBox="1"/>
      </xdr:nvSpPr>
      <xdr:spPr>
        <a:xfrm>
          <a:off x="1066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91803</xdr:rowOff>
    </xdr:from>
    <xdr:to>
      <xdr:col>23</xdr:col>
      <xdr:colOff>184150</xdr:colOff>
      <xdr:row>61</xdr:row>
      <xdr:rowOff>21953</xdr:rowOff>
    </xdr:to>
    <xdr:sp macro="" textlink="">
      <xdr:nvSpPr>
        <xdr:cNvPr id="153" name="楕円 152"/>
        <xdr:cNvSpPr/>
      </xdr:nvSpPr>
      <xdr:spPr>
        <a:xfrm>
          <a:off x="4902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63880</xdr:rowOff>
    </xdr:from>
    <xdr:ext cx="762000" cy="259045"/>
    <xdr:sp macro="" textlink="">
      <xdr:nvSpPr>
        <xdr:cNvPr id="154" name="財政構造の弾力性該当値テキスト"/>
        <xdr:cNvSpPr txBox="1"/>
      </xdr:nvSpPr>
      <xdr:spPr>
        <a:xfrm>
          <a:off x="5041900" y="103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60778</xdr:rowOff>
    </xdr:from>
    <xdr:to>
      <xdr:col>19</xdr:col>
      <xdr:colOff>184150</xdr:colOff>
      <xdr:row>60</xdr:row>
      <xdr:rowOff>162378</xdr:rowOff>
    </xdr:to>
    <xdr:sp macro="" textlink="">
      <xdr:nvSpPr>
        <xdr:cNvPr id="155" name="楕円 154"/>
        <xdr:cNvSpPr/>
      </xdr:nvSpPr>
      <xdr:spPr>
        <a:xfrm>
          <a:off x="4064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147155</xdr:rowOff>
    </xdr:from>
    <xdr:ext cx="736600" cy="259045"/>
    <xdr:sp macro="" textlink="">
      <xdr:nvSpPr>
        <xdr:cNvPr id="156" name="テキスト ボックス 155"/>
        <xdr:cNvSpPr txBox="1"/>
      </xdr:nvSpPr>
      <xdr:spPr>
        <a:xfrm>
          <a:off x="3733800" y="10434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9978</xdr:rowOff>
    </xdr:from>
    <xdr:to>
      <xdr:col>15</xdr:col>
      <xdr:colOff>133350</xdr:colOff>
      <xdr:row>61</xdr:row>
      <xdr:rowOff>111578</xdr:rowOff>
    </xdr:to>
    <xdr:sp macro="" textlink="">
      <xdr:nvSpPr>
        <xdr:cNvPr id="157" name="楕円 156"/>
        <xdr:cNvSpPr/>
      </xdr:nvSpPr>
      <xdr:spPr>
        <a:xfrm>
          <a:off x="3175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96355</xdr:rowOff>
    </xdr:from>
    <xdr:ext cx="762000" cy="259045"/>
    <xdr:sp macro="" textlink="">
      <xdr:nvSpPr>
        <xdr:cNvPr id="158" name="テキスト ボックス 157"/>
        <xdr:cNvSpPr txBox="1"/>
      </xdr:nvSpPr>
      <xdr:spPr>
        <a:xfrm>
          <a:off x="2844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26307</xdr:rowOff>
    </xdr:from>
    <xdr:to>
      <xdr:col>11</xdr:col>
      <xdr:colOff>82550</xdr:colOff>
      <xdr:row>60</xdr:row>
      <xdr:rowOff>127907</xdr:rowOff>
    </xdr:to>
    <xdr:sp macro="" textlink="">
      <xdr:nvSpPr>
        <xdr:cNvPr id="159" name="楕円 158"/>
        <xdr:cNvSpPr/>
      </xdr:nvSpPr>
      <xdr:spPr>
        <a:xfrm>
          <a:off x="2286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60" name="テキスト ボックス 159"/>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61" name="楕円 160"/>
        <xdr:cNvSpPr/>
      </xdr:nvSpPr>
      <xdr:spPr>
        <a:xfrm>
          <a:off x="1397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62" name="テキスト ボックス 161"/>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熊本地震に伴う災害廃棄物処理事業が完了したことで、前年度と比較して物件費が大幅に減少し、人口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を下回った。今後も、定員管理計画により人件費の抑制に努めるとともに、公共施設等総合管理計画等に基づいた、公共施設の民間移譲、統廃合を推進することで維持管理経費の削減を図る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49130</xdr:rowOff>
    </xdr:from>
    <xdr:to>
      <xdr:col>23</xdr:col>
      <xdr:colOff>133350</xdr:colOff>
      <xdr:row>84</xdr:row>
      <xdr:rowOff>164706</xdr:rowOff>
    </xdr:to>
    <xdr:cxnSp macro="">
      <xdr:nvCxnSpPr>
        <xdr:cNvPr id="193" name="直線コネクタ 192"/>
        <xdr:cNvCxnSpPr/>
      </xdr:nvCxnSpPr>
      <xdr:spPr>
        <a:xfrm flipV="1">
          <a:off x="4114800" y="14279480"/>
          <a:ext cx="838200" cy="28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80342</xdr:rowOff>
    </xdr:from>
    <xdr:to>
      <xdr:col>19</xdr:col>
      <xdr:colOff>133350</xdr:colOff>
      <xdr:row>84</xdr:row>
      <xdr:rowOff>164706</xdr:rowOff>
    </xdr:to>
    <xdr:cxnSp macro="">
      <xdr:nvCxnSpPr>
        <xdr:cNvPr id="196" name="直線コネクタ 195"/>
        <xdr:cNvCxnSpPr/>
      </xdr:nvCxnSpPr>
      <xdr:spPr>
        <a:xfrm>
          <a:off x="3225800" y="14482142"/>
          <a:ext cx="88900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154150</xdr:rowOff>
    </xdr:from>
    <xdr:to>
      <xdr:col>15</xdr:col>
      <xdr:colOff>82550</xdr:colOff>
      <xdr:row>84</xdr:row>
      <xdr:rowOff>80342</xdr:rowOff>
    </xdr:to>
    <xdr:cxnSp macro="">
      <xdr:nvCxnSpPr>
        <xdr:cNvPr id="199" name="直線コネクタ 198"/>
        <xdr:cNvCxnSpPr/>
      </xdr:nvCxnSpPr>
      <xdr:spPr>
        <a:xfrm>
          <a:off x="2336800" y="14213050"/>
          <a:ext cx="889000" cy="26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136548</xdr:rowOff>
    </xdr:from>
    <xdr:to>
      <xdr:col>11</xdr:col>
      <xdr:colOff>31750</xdr:colOff>
      <xdr:row>82</xdr:row>
      <xdr:rowOff>154150</xdr:rowOff>
    </xdr:to>
    <xdr:cxnSp macro="">
      <xdr:nvCxnSpPr>
        <xdr:cNvPr id="202" name="直線コネクタ 201"/>
        <xdr:cNvCxnSpPr/>
      </xdr:nvCxnSpPr>
      <xdr:spPr>
        <a:xfrm>
          <a:off x="1447800" y="1419544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46313</xdr:rowOff>
    </xdr:from>
    <xdr:to>
      <xdr:col>11</xdr:col>
      <xdr:colOff>82550</xdr:colOff>
      <xdr:row>83</xdr:row>
      <xdr:rowOff>147913</xdr:rowOff>
    </xdr:to>
    <xdr:sp macro="" textlink="">
      <xdr:nvSpPr>
        <xdr:cNvPr id="203" name="フローチャート: 判断 202"/>
        <xdr:cNvSpPr/>
      </xdr:nvSpPr>
      <xdr:spPr>
        <a:xfrm>
          <a:off x="2286000" y="142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132690</xdr:rowOff>
    </xdr:from>
    <xdr:ext cx="762000" cy="259045"/>
    <xdr:sp macro="" textlink="">
      <xdr:nvSpPr>
        <xdr:cNvPr id="204" name="テキスト ボックス 203"/>
        <xdr:cNvSpPr txBox="1"/>
      </xdr:nvSpPr>
      <xdr:spPr>
        <a:xfrm>
          <a:off x="1955800" y="143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103646</xdr:rowOff>
    </xdr:from>
    <xdr:to>
      <xdr:col>7</xdr:col>
      <xdr:colOff>31750</xdr:colOff>
      <xdr:row>83</xdr:row>
      <xdr:rowOff>33796</xdr:rowOff>
    </xdr:to>
    <xdr:sp macro="" textlink="">
      <xdr:nvSpPr>
        <xdr:cNvPr id="205" name="フローチャート: 判断 204"/>
        <xdr:cNvSpPr/>
      </xdr:nvSpPr>
      <xdr:spPr>
        <a:xfrm>
          <a:off x="1397000" y="1416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18573</xdr:rowOff>
    </xdr:from>
    <xdr:ext cx="762000" cy="259045"/>
    <xdr:sp macro="" textlink="">
      <xdr:nvSpPr>
        <xdr:cNvPr id="206" name="テキスト ボックス 205"/>
        <xdr:cNvSpPr txBox="1"/>
      </xdr:nvSpPr>
      <xdr:spPr>
        <a:xfrm>
          <a:off x="1066800" y="1424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169780</xdr:rowOff>
    </xdr:from>
    <xdr:to>
      <xdr:col>23</xdr:col>
      <xdr:colOff>184150</xdr:colOff>
      <xdr:row>83</xdr:row>
      <xdr:rowOff>99930</xdr:rowOff>
    </xdr:to>
    <xdr:sp macro="" textlink="">
      <xdr:nvSpPr>
        <xdr:cNvPr id="212" name="楕円 211"/>
        <xdr:cNvSpPr/>
      </xdr:nvSpPr>
      <xdr:spPr>
        <a:xfrm>
          <a:off x="4902200" y="142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14857</xdr:rowOff>
    </xdr:from>
    <xdr:ext cx="762000" cy="259045"/>
    <xdr:sp macro="" textlink="">
      <xdr:nvSpPr>
        <xdr:cNvPr id="213" name="人件費・物件費等の状況該当値テキスト"/>
        <xdr:cNvSpPr txBox="1"/>
      </xdr:nvSpPr>
      <xdr:spPr>
        <a:xfrm>
          <a:off x="5041900" y="1407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113906</xdr:rowOff>
    </xdr:from>
    <xdr:to>
      <xdr:col>19</xdr:col>
      <xdr:colOff>184150</xdr:colOff>
      <xdr:row>85</xdr:row>
      <xdr:rowOff>44056</xdr:rowOff>
    </xdr:to>
    <xdr:sp macro="" textlink="">
      <xdr:nvSpPr>
        <xdr:cNvPr id="214" name="楕円 213"/>
        <xdr:cNvSpPr/>
      </xdr:nvSpPr>
      <xdr:spPr>
        <a:xfrm>
          <a:off x="4064000" y="1451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28833</xdr:rowOff>
    </xdr:from>
    <xdr:ext cx="736600" cy="259045"/>
    <xdr:sp macro="" textlink="">
      <xdr:nvSpPr>
        <xdr:cNvPr id="215" name="テキスト ボックス 214"/>
        <xdr:cNvSpPr txBox="1"/>
      </xdr:nvSpPr>
      <xdr:spPr>
        <a:xfrm>
          <a:off x="3733800" y="14602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29542</xdr:rowOff>
    </xdr:from>
    <xdr:to>
      <xdr:col>15</xdr:col>
      <xdr:colOff>133350</xdr:colOff>
      <xdr:row>84</xdr:row>
      <xdr:rowOff>131142</xdr:rowOff>
    </xdr:to>
    <xdr:sp macro="" textlink="">
      <xdr:nvSpPr>
        <xdr:cNvPr id="216" name="楕円 215"/>
        <xdr:cNvSpPr/>
      </xdr:nvSpPr>
      <xdr:spPr>
        <a:xfrm>
          <a:off x="3175000" y="144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115919</xdr:rowOff>
    </xdr:from>
    <xdr:ext cx="762000" cy="259045"/>
    <xdr:sp macro="" textlink="">
      <xdr:nvSpPr>
        <xdr:cNvPr id="217" name="テキスト ボックス 216"/>
        <xdr:cNvSpPr txBox="1"/>
      </xdr:nvSpPr>
      <xdr:spPr>
        <a:xfrm>
          <a:off x="2844800" y="1451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103350</xdr:rowOff>
    </xdr:from>
    <xdr:to>
      <xdr:col>11</xdr:col>
      <xdr:colOff>82550</xdr:colOff>
      <xdr:row>83</xdr:row>
      <xdr:rowOff>33500</xdr:rowOff>
    </xdr:to>
    <xdr:sp macro="" textlink="">
      <xdr:nvSpPr>
        <xdr:cNvPr id="218" name="楕円 217"/>
        <xdr:cNvSpPr/>
      </xdr:nvSpPr>
      <xdr:spPr>
        <a:xfrm>
          <a:off x="2286000" y="141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43677</xdr:rowOff>
    </xdr:from>
    <xdr:ext cx="762000" cy="259045"/>
    <xdr:sp macro="" textlink="">
      <xdr:nvSpPr>
        <xdr:cNvPr id="219" name="テキスト ボックス 218"/>
        <xdr:cNvSpPr txBox="1"/>
      </xdr:nvSpPr>
      <xdr:spPr>
        <a:xfrm>
          <a:off x="1955800" y="139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85748</xdr:rowOff>
    </xdr:from>
    <xdr:to>
      <xdr:col>7</xdr:col>
      <xdr:colOff>31750</xdr:colOff>
      <xdr:row>83</xdr:row>
      <xdr:rowOff>15898</xdr:rowOff>
    </xdr:to>
    <xdr:sp macro="" textlink="">
      <xdr:nvSpPr>
        <xdr:cNvPr id="220" name="楕円 219"/>
        <xdr:cNvSpPr/>
      </xdr:nvSpPr>
      <xdr:spPr>
        <a:xfrm>
          <a:off x="1397000" y="1414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26075</xdr:rowOff>
    </xdr:from>
    <xdr:ext cx="762000" cy="259045"/>
    <xdr:sp macro="" textlink="">
      <xdr:nvSpPr>
        <xdr:cNvPr id="221" name="テキスト ボックス 220"/>
        <xdr:cNvSpPr txBox="1"/>
      </xdr:nvSpPr>
      <xdr:spPr>
        <a:xfrm>
          <a:off x="1066800" y="1391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ポイント減少となり、また類似団体平均を下回っている。要因としては、再任用職員の増加が影響していると考えられる。今後も、引き続き適正な給与水準を保つよう取り組んでいく。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78618</xdr:rowOff>
    </xdr:to>
    <xdr:cxnSp macro="">
      <xdr:nvCxnSpPr>
        <xdr:cNvPr id="257" name="直線コネクタ 256"/>
        <xdr:cNvCxnSpPr/>
      </xdr:nvCxnSpPr>
      <xdr:spPr>
        <a:xfrm flipV="1">
          <a:off x="16179800" y="14788848"/>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87</xdr:row>
      <xdr:rowOff>10584</xdr:rowOff>
    </xdr:to>
    <xdr:cxnSp macro="">
      <xdr:nvCxnSpPr>
        <xdr:cNvPr id="260" name="直線コネクタ 259"/>
        <xdr:cNvCxnSpPr/>
      </xdr:nvCxnSpPr>
      <xdr:spPr>
        <a:xfrm flipV="1">
          <a:off x="15290800" y="148233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88</xdr:row>
      <xdr:rowOff>11491</xdr:rowOff>
    </xdr:to>
    <xdr:cxnSp macro="">
      <xdr:nvCxnSpPr>
        <xdr:cNvPr id="263" name="直線コネクタ 262"/>
        <xdr:cNvCxnSpPr/>
      </xdr:nvCxnSpPr>
      <xdr:spPr>
        <a:xfrm flipV="1">
          <a:off x="14401800" y="1492673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88</xdr:row>
      <xdr:rowOff>11491</xdr:rowOff>
    </xdr:to>
    <xdr:cxnSp macro="">
      <xdr:nvCxnSpPr>
        <xdr:cNvPr id="266" name="直線コネクタ 265"/>
        <xdr:cNvCxnSpPr/>
      </xdr:nvCxnSpPr>
      <xdr:spPr>
        <a:xfrm>
          <a:off x="13512800" y="14949714"/>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5745</xdr:rowOff>
    </xdr:from>
    <xdr:to>
      <xdr:col>68</xdr:col>
      <xdr:colOff>203200</xdr:colOff>
      <xdr:row>87</xdr:row>
      <xdr:rowOff>107345</xdr:rowOff>
    </xdr:to>
    <xdr:sp macro="" textlink="">
      <xdr:nvSpPr>
        <xdr:cNvPr id="267" name="フローチャート: 判断 266"/>
        <xdr:cNvSpPr/>
      </xdr:nvSpPr>
      <xdr:spPr>
        <a:xfrm>
          <a:off x="14351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117522</xdr:rowOff>
    </xdr:from>
    <xdr:ext cx="762000" cy="259045"/>
    <xdr:sp macro="" textlink="">
      <xdr:nvSpPr>
        <xdr:cNvPr id="268" name="テキスト ボックス 267"/>
        <xdr:cNvSpPr txBox="1"/>
      </xdr:nvSpPr>
      <xdr:spPr>
        <a:xfrm>
          <a:off x="14020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69" name="フローチャート: 判断 268"/>
        <xdr:cNvSpPr/>
      </xdr:nvSpPr>
      <xdr:spPr>
        <a:xfrm>
          <a:off x="13462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70" name="テキスト ボックス 269"/>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76" name="楕円 275"/>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9875</xdr:rowOff>
    </xdr:from>
    <xdr:ext cx="762000" cy="259045"/>
    <xdr:sp macro="" textlink="">
      <xdr:nvSpPr>
        <xdr:cNvPr id="277" name="給与水準   （国との比較）該当値テキスト"/>
        <xdr:cNvSpPr txBox="1"/>
      </xdr:nvSpPr>
      <xdr:spPr>
        <a:xfrm>
          <a:off x="171069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8" name="楕円 277"/>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79" name="テキスト ボックス 278"/>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0" name="楕円 279"/>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71561</xdr:rowOff>
    </xdr:from>
    <xdr:ext cx="762000" cy="259045"/>
    <xdr:sp macro="" textlink="">
      <xdr:nvSpPr>
        <xdr:cNvPr id="281" name="テキスト ボックス 280"/>
        <xdr:cNvSpPr txBox="1"/>
      </xdr:nvSpPr>
      <xdr:spPr>
        <a:xfrm>
          <a:off x="14909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132141</xdr:rowOff>
    </xdr:from>
    <xdr:to>
      <xdr:col>68</xdr:col>
      <xdr:colOff>203200</xdr:colOff>
      <xdr:row>88</xdr:row>
      <xdr:rowOff>62291</xdr:rowOff>
    </xdr:to>
    <xdr:sp macro="" textlink="">
      <xdr:nvSpPr>
        <xdr:cNvPr id="282" name="楕円 281"/>
        <xdr:cNvSpPr/>
      </xdr:nvSpPr>
      <xdr:spPr>
        <a:xfrm>
          <a:off x="14351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47068</xdr:rowOff>
    </xdr:from>
    <xdr:ext cx="762000" cy="259045"/>
    <xdr:sp macro="" textlink="">
      <xdr:nvSpPr>
        <xdr:cNvPr id="283" name="テキスト ボックス 282"/>
        <xdr:cNvSpPr txBox="1"/>
      </xdr:nvSpPr>
      <xdr:spPr>
        <a:xfrm>
          <a:off x="14020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94541</xdr:rowOff>
    </xdr:from>
    <xdr:ext cx="762000" cy="259045"/>
    <xdr:sp macro="" textlink="">
      <xdr:nvSpPr>
        <xdr:cNvPr id="285" name="テキスト ボックス 284"/>
        <xdr:cNvSpPr txBox="1"/>
      </xdr:nvSpPr>
      <xdr:spPr>
        <a:xfrm>
          <a:off x="13131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年を期間とする「定員適正化計画（△</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人）」に基づき職員の削減を進め、計画時点で目標を大きく上回る△</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人の削減となった。財政状況が厳しさを増す中にあって、さらに人件費の抑制が不可欠であることから、引き続き、職員数の適正管理に取り組んでいるところであるが、熊本地震や多様化する行政需要に対応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年度以降職員数が増加している。今後は、会計年度任用職員を含めた職員総数による管理でさらに適正化を図っていく。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34351</xdr:rowOff>
    </xdr:from>
    <xdr:to>
      <xdr:col>81</xdr:col>
      <xdr:colOff>44450</xdr:colOff>
      <xdr:row>61</xdr:row>
      <xdr:rowOff>34351</xdr:rowOff>
    </xdr:to>
    <xdr:cxnSp macro="">
      <xdr:nvCxnSpPr>
        <xdr:cNvPr id="322" name="直線コネクタ 321"/>
        <xdr:cNvCxnSpPr/>
      </xdr:nvCxnSpPr>
      <xdr:spPr>
        <a:xfrm>
          <a:off x="16179800" y="104928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19413</xdr:rowOff>
    </xdr:from>
    <xdr:to>
      <xdr:col>77</xdr:col>
      <xdr:colOff>44450</xdr:colOff>
      <xdr:row>61</xdr:row>
      <xdr:rowOff>34351</xdr:rowOff>
    </xdr:to>
    <xdr:cxnSp macro="">
      <xdr:nvCxnSpPr>
        <xdr:cNvPr id="325" name="直線コネクタ 324"/>
        <xdr:cNvCxnSpPr/>
      </xdr:nvCxnSpPr>
      <xdr:spPr>
        <a:xfrm>
          <a:off x="15290800" y="1047786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4475</xdr:rowOff>
    </xdr:from>
    <xdr:to>
      <xdr:col>72</xdr:col>
      <xdr:colOff>203200</xdr:colOff>
      <xdr:row>61</xdr:row>
      <xdr:rowOff>19413</xdr:rowOff>
    </xdr:to>
    <xdr:cxnSp macro="">
      <xdr:nvCxnSpPr>
        <xdr:cNvPr id="328" name="直線コネクタ 327"/>
        <xdr:cNvCxnSpPr/>
      </xdr:nvCxnSpPr>
      <xdr:spPr>
        <a:xfrm>
          <a:off x="14401800" y="10462925"/>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4475</xdr:rowOff>
    </xdr:from>
    <xdr:to>
      <xdr:col>68</xdr:col>
      <xdr:colOff>152400</xdr:colOff>
      <xdr:row>61</xdr:row>
      <xdr:rowOff>9072</xdr:rowOff>
    </xdr:to>
    <xdr:cxnSp macro="">
      <xdr:nvCxnSpPr>
        <xdr:cNvPr id="331" name="直線コネクタ 330"/>
        <xdr:cNvCxnSpPr/>
      </xdr:nvCxnSpPr>
      <xdr:spPr>
        <a:xfrm flipV="1">
          <a:off x="13512800" y="1046292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2" name="フローチャート: 判断 331"/>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33" name="テキスト ボックス 332"/>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117082</xdr:rowOff>
    </xdr:from>
    <xdr:to>
      <xdr:col>64</xdr:col>
      <xdr:colOff>152400</xdr:colOff>
      <xdr:row>61</xdr:row>
      <xdr:rowOff>47232</xdr:rowOff>
    </xdr:to>
    <xdr:sp macro="" textlink="">
      <xdr:nvSpPr>
        <xdr:cNvPr id="334" name="フローチャート: 判断 333"/>
        <xdr:cNvSpPr/>
      </xdr:nvSpPr>
      <xdr:spPr>
        <a:xfrm>
          <a:off x="13462000" y="1040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57409</xdr:rowOff>
    </xdr:from>
    <xdr:ext cx="762000" cy="259045"/>
    <xdr:sp macro="" textlink="">
      <xdr:nvSpPr>
        <xdr:cNvPr id="335" name="テキスト ボックス 334"/>
        <xdr:cNvSpPr txBox="1"/>
      </xdr:nvSpPr>
      <xdr:spPr>
        <a:xfrm>
          <a:off x="13131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155001</xdr:rowOff>
    </xdr:from>
    <xdr:to>
      <xdr:col>81</xdr:col>
      <xdr:colOff>95250</xdr:colOff>
      <xdr:row>61</xdr:row>
      <xdr:rowOff>85151</xdr:rowOff>
    </xdr:to>
    <xdr:sp macro="" textlink="">
      <xdr:nvSpPr>
        <xdr:cNvPr id="341" name="楕円 340"/>
        <xdr:cNvSpPr/>
      </xdr:nvSpPr>
      <xdr:spPr>
        <a:xfrm>
          <a:off x="169672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xdr:rowOff>
    </xdr:from>
    <xdr:ext cx="762000" cy="259045"/>
    <xdr:sp macro="" textlink="">
      <xdr:nvSpPr>
        <xdr:cNvPr id="342" name="定員管理の状況該当値テキスト"/>
        <xdr:cNvSpPr txBox="1"/>
      </xdr:nvSpPr>
      <xdr:spPr>
        <a:xfrm>
          <a:off x="17106900" y="1028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155001</xdr:rowOff>
    </xdr:from>
    <xdr:to>
      <xdr:col>77</xdr:col>
      <xdr:colOff>95250</xdr:colOff>
      <xdr:row>61</xdr:row>
      <xdr:rowOff>85151</xdr:rowOff>
    </xdr:to>
    <xdr:sp macro="" textlink="">
      <xdr:nvSpPr>
        <xdr:cNvPr id="343" name="楕円 342"/>
        <xdr:cNvSpPr/>
      </xdr:nvSpPr>
      <xdr:spPr>
        <a:xfrm>
          <a:off x="16129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95328</xdr:rowOff>
    </xdr:from>
    <xdr:ext cx="736600" cy="259045"/>
    <xdr:sp macro="" textlink="">
      <xdr:nvSpPr>
        <xdr:cNvPr id="344" name="テキスト ボックス 343"/>
        <xdr:cNvSpPr txBox="1"/>
      </xdr:nvSpPr>
      <xdr:spPr>
        <a:xfrm>
          <a:off x="15798800" y="10210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140063</xdr:rowOff>
    </xdr:from>
    <xdr:to>
      <xdr:col>73</xdr:col>
      <xdr:colOff>44450</xdr:colOff>
      <xdr:row>61</xdr:row>
      <xdr:rowOff>70213</xdr:rowOff>
    </xdr:to>
    <xdr:sp macro="" textlink="">
      <xdr:nvSpPr>
        <xdr:cNvPr id="345" name="楕円 344"/>
        <xdr:cNvSpPr/>
      </xdr:nvSpPr>
      <xdr:spPr>
        <a:xfrm>
          <a:off x="15240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80390</xdr:rowOff>
    </xdr:from>
    <xdr:ext cx="762000" cy="259045"/>
    <xdr:sp macro="" textlink="">
      <xdr:nvSpPr>
        <xdr:cNvPr id="346" name="テキスト ボックス 345"/>
        <xdr:cNvSpPr txBox="1"/>
      </xdr:nvSpPr>
      <xdr:spPr>
        <a:xfrm>
          <a:off x="14909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125125</xdr:rowOff>
    </xdr:from>
    <xdr:to>
      <xdr:col>68</xdr:col>
      <xdr:colOff>203200</xdr:colOff>
      <xdr:row>61</xdr:row>
      <xdr:rowOff>55275</xdr:rowOff>
    </xdr:to>
    <xdr:sp macro="" textlink="">
      <xdr:nvSpPr>
        <xdr:cNvPr id="347" name="楕円 346"/>
        <xdr:cNvSpPr/>
      </xdr:nvSpPr>
      <xdr:spPr>
        <a:xfrm>
          <a:off x="14351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65452</xdr:rowOff>
    </xdr:from>
    <xdr:ext cx="762000" cy="259045"/>
    <xdr:sp macro="" textlink="">
      <xdr:nvSpPr>
        <xdr:cNvPr id="348" name="テキスト ボックス 347"/>
        <xdr:cNvSpPr txBox="1"/>
      </xdr:nvSpPr>
      <xdr:spPr>
        <a:xfrm>
          <a:off x="14020800" y="101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49" name="楕円 348"/>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50" name="テキスト ボックス 349"/>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合併特例事業債や臨時財政対策債の元利償還金の増、普通交付税額の減などにより、前年度と比較して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ポイント悪化した。元利償還金の増については、民間資金において、償還日の曜日の関係により平成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回償還、平成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回償還、平成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回償還となることも影響している。今後は、本庁舎整備事業等の大規模事業や熊本地震に伴う災害復旧事業の完了により、地方債の発行額を償還額以内に抑制し、地方債残高の圧縮に努めていく。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28046</xdr:rowOff>
    </xdr:to>
    <xdr:cxnSp macro="">
      <xdr:nvCxnSpPr>
        <xdr:cNvPr id="384" name="直線コネクタ 383"/>
        <xdr:cNvCxnSpPr/>
      </xdr:nvCxnSpPr>
      <xdr:spPr>
        <a:xfrm>
          <a:off x="16179800" y="635158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7938</xdr:rowOff>
    </xdr:to>
    <xdr:cxnSp macro="">
      <xdr:nvCxnSpPr>
        <xdr:cNvPr id="387" name="直線コネクタ 386"/>
        <xdr:cNvCxnSpPr/>
      </xdr:nvCxnSpPr>
      <xdr:spPr>
        <a:xfrm>
          <a:off x="15290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163301</xdr:rowOff>
    </xdr:from>
    <xdr:to>
      <xdr:col>72</xdr:col>
      <xdr:colOff>203200</xdr:colOff>
      <xdr:row>37</xdr:row>
      <xdr:rowOff>3916</xdr:rowOff>
    </xdr:to>
    <xdr:cxnSp macro="">
      <xdr:nvCxnSpPr>
        <xdr:cNvPr id="390" name="直線コネクタ 389"/>
        <xdr:cNvCxnSpPr/>
      </xdr:nvCxnSpPr>
      <xdr:spPr>
        <a:xfrm>
          <a:off x="14401800" y="633550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163301</xdr:rowOff>
    </xdr:from>
    <xdr:to>
      <xdr:col>68</xdr:col>
      <xdr:colOff>152400</xdr:colOff>
      <xdr:row>37</xdr:row>
      <xdr:rowOff>1905</xdr:rowOff>
    </xdr:to>
    <xdr:cxnSp macro="">
      <xdr:nvCxnSpPr>
        <xdr:cNvPr id="393" name="直線コネクタ 392"/>
        <xdr:cNvCxnSpPr/>
      </xdr:nvCxnSpPr>
      <xdr:spPr>
        <a:xfrm flipV="1">
          <a:off x="13512800" y="633550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4" name="フローチャート: 判断 393"/>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5" name="テキスト ボックス 394"/>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6" name="フローチャート: 判断 395"/>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7" name="テキスト ボックス 396"/>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403" name="楕円 402"/>
        <xdr:cNvSpPr/>
      </xdr:nvSpPr>
      <xdr:spPr>
        <a:xfrm>
          <a:off x="169672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165223</xdr:rowOff>
    </xdr:from>
    <xdr:ext cx="762000" cy="259045"/>
    <xdr:sp macro="" textlink="">
      <xdr:nvSpPr>
        <xdr:cNvPr id="404" name="公債費負担の状況該当値テキスト"/>
        <xdr:cNvSpPr txBox="1"/>
      </xdr:nvSpPr>
      <xdr:spPr>
        <a:xfrm>
          <a:off x="17106900" y="616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128588</xdr:rowOff>
    </xdr:from>
    <xdr:to>
      <xdr:col>77</xdr:col>
      <xdr:colOff>95250</xdr:colOff>
      <xdr:row>37</xdr:row>
      <xdr:rowOff>58738</xdr:rowOff>
    </xdr:to>
    <xdr:sp macro="" textlink="">
      <xdr:nvSpPr>
        <xdr:cNvPr id="405" name="楕円 404"/>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68915</xdr:rowOff>
    </xdr:from>
    <xdr:ext cx="736600" cy="259045"/>
    <xdr:sp macro="" textlink="">
      <xdr:nvSpPr>
        <xdr:cNvPr id="406" name="テキスト ボックス 405"/>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7" name="楕円 406"/>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8" name="テキスト ボックス 407"/>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112501</xdr:rowOff>
    </xdr:from>
    <xdr:to>
      <xdr:col>68</xdr:col>
      <xdr:colOff>203200</xdr:colOff>
      <xdr:row>37</xdr:row>
      <xdr:rowOff>42651</xdr:rowOff>
    </xdr:to>
    <xdr:sp macro="" textlink="">
      <xdr:nvSpPr>
        <xdr:cNvPr id="409" name="楕円 408"/>
        <xdr:cNvSpPr/>
      </xdr:nvSpPr>
      <xdr:spPr>
        <a:xfrm>
          <a:off x="14351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52828</xdr:rowOff>
    </xdr:from>
    <xdr:ext cx="762000" cy="259045"/>
    <xdr:sp macro="" textlink="">
      <xdr:nvSpPr>
        <xdr:cNvPr id="410" name="テキスト ボックス 409"/>
        <xdr:cNvSpPr txBox="1"/>
      </xdr:nvSpPr>
      <xdr:spPr>
        <a:xfrm>
          <a:off x="14020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122555</xdr:rowOff>
    </xdr:from>
    <xdr:to>
      <xdr:col>64</xdr:col>
      <xdr:colOff>152400</xdr:colOff>
      <xdr:row>37</xdr:row>
      <xdr:rowOff>52705</xdr:rowOff>
    </xdr:to>
    <xdr:sp macro="" textlink="">
      <xdr:nvSpPr>
        <xdr:cNvPr id="411" name="楕円 410"/>
        <xdr:cNvSpPr/>
      </xdr:nvSpPr>
      <xdr:spPr>
        <a:xfrm>
          <a:off x="13462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62882</xdr:rowOff>
    </xdr:from>
    <xdr:ext cx="762000" cy="259045"/>
    <xdr:sp macro="" textlink="">
      <xdr:nvSpPr>
        <xdr:cNvPr id="412" name="テキスト ボックス 411"/>
        <xdr:cNvSpPr txBox="1"/>
      </xdr:nvSpPr>
      <xdr:spPr>
        <a:xfrm>
          <a:off x="13131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年度も前年度と同様に、充当可能財源が将来負担額を上回り、将来負担比率の指標はなかった。前年度と比較すると、将来負担額については、地方債現在高の減などにより</a:t>
          </a:r>
          <a:r>
            <a:rPr kumimoji="1" lang="en-US" altLang="ja-JP" sz="1300">
              <a:latin typeface="ＭＳ Ｐゴシック" panose="020B0600070205080204" pitchFamily="50" charset="-128"/>
              <a:ea typeface="ＭＳ Ｐゴシック" panose="020B0600070205080204" pitchFamily="50" charset="-128"/>
            </a:rPr>
            <a:t>1,359,787</a:t>
          </a:r>
          <a:r>
            <a:rPr kumimoji="1" lang="ja-JP" altLang="en-US" sz="1300">
              <a:latin typeface="ＭＳ Ｐゴシック" panose="020B0600070205080204" pitchFamily="50" charset="-128"/>
              <a:ea typeface="ＭＳ Ｐゴシック" panose="020B0600070205080204" pitchFamily="50" charset="-128"/>
            </a:rPr>
            <a:t>千円の減となっている。また、充当可能財源についても、</a:t>
          </a:r>
          <a:r>
            <a:rPr kumimoji="1" lang="en-US" altLang="ja-JP" sz="1300">
              <a:latin typeface="ＭＳ Ｐゴシック" panose="020B0600070205080204" pitchFamily="50" charset="-128"/>
              <a:ea typeface="ＭＳ Ｐゴシック" panose="020B0600070205080204" pitchFamily="50" charset="-128"/>
            </a:rPr>
            <a:t>1,479,093</a:t>
          </a:r>
          <a:r>
            <a:rPr kumimoji="1" lang="ja-JP" altLang="en-US" sz="1300">
              <a:latin typeface="ＭＳ Ｐゴシック" panose="020B0600070205080204" pitchFamily="50" charset="-128"/>
              <a:ea typeface="ＭＳ Ｐゴシック" panose="020B0600070205080204" pitchFamily="50" charset="-128"/>
            </a:rPr>
            <a:t>千円の減となっているが、これは庁舎整備事業等に伴う庁舎建設基金等の特定目的基金の取崩しにより充当可能基金が</a:t>
          </a:r>
          <a:r>
            <a:rPr kumimoji="1" lang="en-US" altLang="ja-JP" sz="1300">
              <a:latin typeface="ＭＳ Ｐゴシック" panose="020B0600070205080204" pitchFamily="50" charset="-128"/>
              <a:ea typeface="ＭＳ Ｐゴシック" panose="020B0600070205080204" pitchFamily="50" charset="-128"/>
            </a:rPr>
            <a:t>376,148</a:t>
          </a:r>
          <a:r>
            <a:rPr kumimoji="1" lang="ja-JP" altLang="en-US" sz="1300">
              <a:latin typeface="ＭＳ Ｐゴシック" panose="020B0600070205080204" pitchFamily="50" charset="-128"/>
              <a:ea typeface="ＭＳ Ｐゴシック" panose="020B0600070205080204" pitchFamily="50" charset="-128"/>
            </a:rPr>
            <a:t>千円減となったことや、公債費の算入見込額の減により基準財政需要額算入見込額が</a:t>
          </a:r>
          <a:r>
            <a:rPr kumimoji="1" lang="en-US" altLang="ja-JP" sz="1300">
              <a:latin typeface="ＭＳ Ｐゴシック" panose="020B0600070205080204" pitchFamily="50" charset="-128"/>
              <a:ea typeface="ＭＳ Ｐゴシック" panose="020B0600070205080204" pitchFamily="50" charset="-128"/>
            </a:rPr>
            <a:t>974,246</a:t>
          </a:r>
          <a:r>
            <a:rPr kumimoji="1" lang="ja-JP" altLang="en-US" sz="1300">
              <a:latin typeface="ＭＳ Ｐゴシック" panose="020B0600070205080204" pitchFamily="50" charset="-128"/>
              <a:ea typeface="ＭＳ Ｐゴシック" panose="020B0600070205080204" pitchFamily="50" charset="-128"/>
            </a:rPr>
            <a:t>円減になったためである。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8"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49" name="フローチャート: 判断 448"/>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0" name="フローチャート: 判断 449"/>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1" name="テキスト ボックス 450"/>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50328</xdr:rowOff>
    </xdr:from>
    <xdr:to>
      <xdr:col>73</xdr:col>
      <xdr:colOff>44450</xdr:colOff>
      <xdr:row>14</xdr:row>
      <xdr:rowOff>151928</xdr:rowOff>
    </xdr:to>
    <xdr:sp macro="" textlink="">
      <xdr:nvSpPr>
        <xdr:cNvPr id="452" name="フローチャート: 判断 451"/>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3" name="テキスト ボックス 452"/>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146631</xdr:rowOff>
    </xdr:from>
    <xdr:to>
      <xdr:col>68</xdr:col>
      <xdr:colOff>203200</xdr:colOff>
      <xdr:row>14</xdr:row>
      <xdr:rowOff>76781</xdr:rowOff>
    </xdr:to>
    <xdr:sp macro="" textlink="">
      <xdr:nvSpPr>
        <xdr:cNvPr id="454" name="フローチャート: 判断 453"/>
        <xdr:cNvSpPr/>
      </xdr:nvSpPr>
      <xdr:spPr>
        <a:xfrm>
          <a:off x="14351000" y="23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86958</xdr:rowOff>
    </xdr:from>
    <xdr:ext cx="762000" cy="259045"/>
    <xdr:sp macro="" textlink="">
      <xdr:nvSpPr>
        <xdr:cNvPr id="455" name="テキスト ボックス 454"/>
        <xdr:cNvSpPr txBox="1"/>
      </xdr:nvSpPr>
      <xdr:spPr>
        <a:xfrm>
          <a:off x="14020800" y="214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56" name="フローチャート: 判断 455"/>
        <xdr:cNvSpPr/>
      </xdr:nvSpPr>
      <xdr:spPr>
        <a:xfrm>
          <a:off x="13462000"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62247</xdr:rowOff>
    </xdr:from>
    <xdr:ext cx="762000" cy="259045"/>
    <xdr:sp macro="" textlink="">
      <xdr:nvSpPr>
        <xdr:cNvPr id="457" name="テキスト ボックス 456"/>
        <xdr:cNvSpPr txBox="1"/>
      </xdr:nvSpPr>
      <xdr:spPr>
        <a:xfrm>
          <a:off x="1313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35977</xdr:rowOff>
    </xdr:from>
    <xdr:to>
      <xdr:col>64</xdr:col>
      <xdr:colOff>152400</xdr:colOff>
      <xdr:row>13</xdr:row>
      <xdr:rowOff>137577</xdr:rowOff>
    </xdr:to>
    <xdr:sp macro="" textlink="">
      <xdr:nvSpPr>
        <xdr:cNvPr id="463" name="楕円 462"/>
        <xdr:cNvSpPr/>
      </xdr:nvSpPr>
      <xdr:spPr>
        <a:xfrm>
          <a:off x="13462000" y="22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147754</xdr:rowOff>
    </xdr:from>
    <xdr:ext cx="762000" cy="259045"/>
    <xdr:sp macro="" textlink="">
      <xdr:nvSpPr>
        <xdr:cNvPr id="464" name="テキスト ボックス 463"/>
        <xdr:cNvSpPr txBox="1"/>
      </xdr:nvSpPr>
      <xdr:spPr>
        <a:xfrm>
          <a:off x="13131800" y="203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年までの定員管理計画により、職員の適正管理に努めてきているが、熊本地震や多様化する行政需要に対応するため、平成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年度以降職員数が増加している。</a:t>
          </a:r>
        </a:p>
        <a:p>
          <a:r>
            <a:rPr kumimoji="1" lang="ja-JP" altLang="en-US" sz="1300">
              <a:latin typeface="ＭＳ Ｐゴシック" panose="020B0600070205080204" pitchFamily="50" charset="-128"/>
              <a:ea typeface="ＭＳ Ｐゴシック" panose="020B0600070205080204" pitchFamily="50" charset="-128"/>
            </a:rPr>
            <a:t>今後は、市民サービスの低下を招くことがないよう配慮しつつ、事務効率化や会計年度任用職員を含めた職員総数による管理でさらに人件費抑制を図っていく。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117856</xdr:rowOff>
    </xdr:to>
    <xdr:cxnSp macro="">
      <xdr:nvCxnSpPr>
        <xdr:cNvPr id="64" name="直線コネクタ 63"/>
        <xdr:cNvCxnSpPr/>
      </xdr:nvCxnSpPr>
      <xdr:spPr>
        <a:xfrm flipV="1">
          <a:off x="3987800" y="62854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163576</xdr:rowOff>
    </xdr:to>
    <xdr:cxnSp macro="">
      <xdr:nvCxnSpPr>
        <xdr:cNvPr id="67" name="直線コネクタ 66"/>
        <xdr:cNvCxnSpPr/>
      </xdr:nvCxnSpPr>
      <xdr:spPr>
        <a:xfrm flipV="1">
          <a:off x="3098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163576</xdr:rowOff>
    </xdr:to>
    <xdr:cxnSp macro="">
      <xdr:nvCxnSpPr>
        <xdr:cNvPr id="70" name="直線コネクタ 69"/>
        <xdr:cNvCxnSpPr/>
      </xdr:nvCxnSpPr>
      <xdr:spPr>
        <a:xfrm>
          <a:off x="2209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36</xdr:row>
      <xdr:rowOff>163576</xdr:rowOff>
    </xdr:to>
    <xdr:cxnSp macro="">
      <xdr:nvCxnSpPr>
        <xdr:cNvPr id="73" name="直線コネクタ 72"/>
        <xdr:cNvCxnSpPr/>
      </xdr:nvCxnSpPr>
      <xdr:spPr>
        <a:xfrm flipV="1">
          <a:off x="1320800" y="6290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77" name="テキスト ボックス 76"/>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92" name="テキスト ボックス 91"/>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が、ごみ処理施設の管理経費や予防接種業務委託料などにより、依然として類似団体平均を上回っている。今後も引き続き、事務事業の見直しを行うとともに、公共施設等総合管理計画に基づいた公共施設の民間移譲、統廃合による維持管理経費の削減を図りながら、経常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19</xdr:row>
      <xdr:rowOff>9978</xdr:rowOff>
    </xdr:to>
    <xdr:cxnSp macro="">
      <xdr:nvCxnSpPr>
        <xdr:cNvPr id="127" name="直線コネクタ 126"/>
        <xdr:cNvCxnSpPr/>
      </xdr:nvCxnSpPr>
      <xdr:spPr>
        <a:xfrm flipV="1">
          <a:off x="15671800" y="3147786"/>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19</xdr:row>
      <xdr:rowOff>9978</xdr:rowOff>
    </xdr:to>
    <xdr:cxnSp macro="">
      <xdr:nvCxnSpPr>
        <xdr:cNvPr id="130" name="直線コネクタ 129"/>
        <xdr:cNvCxnSpPr/>
      </xdr:nvCxnSpPr>
      <xdr:spPr>
        <a:xfrm>
          <a:off x="14782800" y="323487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18</xdr:row>
      <xdr:rowOff>148771</xdr:rowOff>
    </xdr:to>
    <xdr:cxnSp macro="">
      <xdr:nvCxnSpPr>
        <xdr:cNvPr id="133" name="直線コネクタ 132"/>
        <xdr:cNvCxnSpPr/>
      </xdr:nvCxnSpPr>
      <xdr:spPr>
        <a:xfrm>
          <a:off x="13893800" y="3169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18</xdr:row>
      <xdr:rowOff>94343</xdr:rowOff>
    </xdr:to>
    <xdr:cxnSp macro="">
      <xdr:nvCxnSpPr>
        <xdr:cNvPr id="136" name="直線コネクタ 135"/>
        <xdr:cNvCxnSpPr/>
      </xdr:nvCxnSpPr>
      <xdr:spPr>
        <a:xfrm flipV="1">
          <a:off x="13004800" y="3169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39" name="フローチャート: 判断 138"/>
        <xdr:cNvSpPr/>
      </xdr:nvSpPr>
      <xdr:spPr>
        <a:xfrm>
          <a:off x="12954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155320</xdr:rowOff>
    </xdr:from>
    <xdr:ext cx="762000" cy="259045"/>
    <xdr:sp macro="" textlink="">
      <xdr:nvSpPr>
        <xdr:cNvPr id="140" name="テキスト ボックス 139"/>
        <xdr:cNvSpPr txBox="1"/>
      </xdr:nvSpPr>
      <xdr:spPr>
        <a:xfrm>
          <a:off x="12623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6" name="楕円 145"/>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7" name="物件費該当値テキスト"/>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130629</xdr:rowOff>
    </xdr:from>
    <xdr:to>
      <xdr:col>78</xdr:col>
      <xdr:colOff>120650</xdr:colOff>
      <xdr:row>19</xdr:row>
      <xdr:rowOff>60778</xdr:rowOff>
    </xdr:to>
    <xdr:sp macro="" textlink="">
      <xdr:nvSpPr>
        <xdr:cNvPr id="148" name="楕円 147"/>
        <xdr:cNvSpPr/>
      </xdr:nvSpPr>
      <xdr:spPr>
        <a:xfrm>
          <a:off x="15621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45555</xdr:rowOff>
    </xdr:from>
    <xdr:ext cx="736600" cy="259045"/>
    <xdr:sp macro="" textlink="">
      <xdr:nvSpPr>
        <xdr:cNvPr id="149" name="テキスト ボックス 148"/>
        <xdr:cNvSpPr txBox="1"/>
      </xdr:nvSpPr>
      <xdr:spPr>
        <a:xfrm>
          <a:off x="15290800" y="330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0" name="楕円 149"/>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1" name="テキスト ボックス 150"/>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2" name="楕円 151"/>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3" name="テキスト ボックス 152"/>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4" name="楕円 153"/>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5" name="テキスト ボックス 154"/>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前年度並みの水準となったが、児童福祉費、社会福祉費、老人福祉費は類似団体平均を上回っている状況にあり、子育て支援による医療費助成制度の拡充、障がい福祉サービスの利用者増加、全国平均を上回る高齢化率（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％）等が要因としてあげられる。今後、資格審査等の適正化などで上昇傾向に歯止めをかけるよう努める。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58</xdr:row>
      <xdr:rowOff>116115</xdr:rowOff>
    </xdr:to>
    <xdr:cxnSp macro="">
      <xdr:nvCxnSpPr>
        <xdr:cNvPr id="190" name="直線コネクタ 189"/>
        <xdr:cNvCxnSpPr/>
      </xdr:nvCxnSpPr>
      <xdr:spPr>
        <a:xfrm>
          <a:off x="3987800" y="10060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116115</xdr:rowOff>
    </xdr:to>
    <xdr:cxnSp macro="">
      <xdr:nvCxnSpPr>
        <xdr:cNvPr id="193" name="直線コネクタ 192"/>
        <xdr:cNvCxnSpPr/>
      </xdr:nvCxnSpPr>
      <xdr:spPr>
        <a:xfrm>
          <a:off x="3098800" y="9994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50800</xdr:rowOff>
    </xdr:to>
    <xdr:cxnSp macro="">
      <xdr:nvCxnSpPr>
        <xdr:cNvPr id="196" name="直線コネクタ 195"/>
        <xdr:cNvCxnSpPr/>
      </xdr:nvCxnSpPr>
      <xdr:spPr>
        <a:xfrm>
          <a:off x="2209800" y="996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58</xdr:row>
      <xdr:rowOff>18143</xdr:rowOff>
    </xdr:to>
    <xdr:cxnSp macro="">
      <xdr:nvCxnSpPr>
        <xdr:cNvPr id="199" name="直線コネクタ 198"/>
        <xdr:cNvCxnSpPr/>
      </xdr:nvCxnSpPr>
      <xdr:spPr>
        <a:xfrm>
          <a:off x="1320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0" name="フローチャート: 判断 199"/>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1" name="テキスト ボックス 200"/>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2" name="フローチャート: 判断 201"/>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3" name="テキスト ボックス 202"/>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09" name="楕円 208"/>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0" name="扶助費該当値テキスト"/>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11" name="楕円 210"/>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2" name="テキスト ボックス 211"/>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3" name="楕円 212"/>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4" name="テキスト ボックス 213"/>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5" name="楕円 214"/>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6" name="テキスト ボックス 215"/>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7" name="楕円 216"/>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8" name="テキスト ボックス 217"/>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公共下水道事業特別会計繰出金の減により、前年度と比較して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繰出金については、今後、特別会計における経費削減により経営健全化と効率性を高め、特別会計の自立に向けた基盤強化を図り、一般会計からの基準外繰出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112304</xdr:rowOff>
    </xdr:from>
    <xdr:to>
      <xdr:col>82</xdr:col>
      <xdr:colOff>107950</xdr:colOff>
      <xdr:row>55</xdr:row>
      <xdr:rowOff>164556</xdr:rowOff>
    </xdr:to>
    <xdr:cxnSp macro="">
      <xdr:nvCxnSpPr>
        <xdr:cNvPr id="253" name="直線コネクタ 252"/>
        <xdr:cNvCxnSpPr/>
      </xdr:nvCxnSpPr>
      <xdr:spPr>
        <a:xfrm flipV="1">
          <a:off x="15671800" y="95420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164556</xdr:rowOff>
    </xdr:from>
    <xdr:to>
      <xdr:col>78</xdr:col>
      <xdr:colOff>69850</xdr:colOff>
      <xdr:row>56</xdr:row>
      <xdr:rowOff>130266</xdr:rowOff>
    </xdr:to>
    <xdr:cxnSp macro="">
      <xdr:nvCxnSpPr>
        <xdr:cNvPr id="256" name="直線コネクタ 255"/>
        <xdr:cNvCxnSpPr/>
      </xdr:nvCxnSpPr>
      <xdr:spPr>
        <a:xfrm flipV="1">
          <a:off x="14782800" y="959430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130266</xdr:rowOff>
    </xdr:from>
    <xdr:to>
      <xdr:col>73</xdr:col>
      <xdr:colOff>180975</xdr:colOff>
      <xdr:row>56</xdr:row>
      <xdr:rowOff>162923</xdr:rowOff>
    </xdr:to>
    <xdr:cxnSp macro="">
      <xdr:nvCxnSpPr>
        <xdr:cNvPr id="259" name="直線コネクタ 258"/>
        <xdr:cNvCxnSpPr/>
      </xdr:nvCxnSpPr>
      <xdr:spPr>
        <a:xfrm flipV="1">
          <a:off x="13893800" y="9731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84546</xdr:rowOff>
    </xdr:from>
    <xdr:to>
      <xdr:col>69</xdr:col>
      <xdr:colOff>92075</xdr:colOff>
      <xdr:row>56</xdr:row>
      <xdr:rowOff>162923</xdr:rowOff>
    </xdr:to>
    <xdr:cxnSp macro="">
      <xdr:nvCxnSpPr>
        <xdr:cNvPr id="262" name="直線コネクタ 261"/>
        <xdr:cNvCxnSpPr/>
      </xdr:nvCxnSpPr>
      <xdr:spPr>
        <a:xfrm>
          <a:off x="13004800" y="968574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65" name="フローチャート: 判断 264"/>
        <xdr:cNvSpPr/>
      </xdr:nvSpPr>
      <xdr:spPr>
        <a:xfrm>
          <a:off x="12954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66" name="テキスト ボックス 265"/>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72" name="楕円 271"/>
        <xdr:cNvSpPr/>
      </xdr:nvSpPr>
      <xdr:spPr>
        <a:xfrm>
          <a:off x="164592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78031</xdr:rowOff>
    </xdr:from>
    <xdr:ext cx="762000" cy="259045"/>
    <xdr:sp macro="" textlink="">
      <xdr:nvSpPr>
        <xdr:cNvPr id="273" name="その他該当値テキスト"/>
        <xdr:cNvSpPr txBox="1"/>
      </xdr:nvSpPr>
      <xdr:spPr>
        <a:xfrm>
          <a:off x="16598900" y="933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113756</xdr:rowOff>
    </xdr:from>
    <xdr:to>
      <xdr:col>78</xdr:col>
      <xdr:colOff>120650</xdr:colOff>
      <xdr:row>56</xdr:row>
      <xdr:rowOff>43906</xdr:rowOff>
    </xdr:to>
    <xdr:sp macro="" textlink="">
      <xdr:nvSpPr>
        <xdr:cNvPr id="274" name="楕円 273"/>
        <xdr:cNvSpPr/>
      </xdr:nvSpPr>
      <xdr:spPr>
        <a:xfrm>
          <a:off x="15621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54083</xdr:rowOff>
    </xdr:from>
    <xdr:ext cx="736600" cy="259045"/>
    <xdr:sp macro="" textlink="">
      <xdr:nvSpPr>
        <xdr:cNvPr id="275" name="テキスト ボックス 274"/>
        <xdr:cNvSpPr txBox="1"/>
      </xdr:nvSpPr>
      <xdr:spPr>
        <a:xfrm>
          <a:off x="15290800" y="931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79466</xdr:rowOff>
    </xdr:from>
    <xdr:to>
      <xdr:col>74</xdr:col>
      <xdr:colOff>31750</xdr:colOff>
      <xdr:row>57</xdr:row>
      <xdr:rowOff>9616</xdr:rowOff>
    </xdr:to>
    <xdr:sp macro="" textlink="">
      <xdr:nvSpPr>
        <xdr:cNvPr id="276" name="楕円 275"/>
        <xdr:cNvSpPr/>
      </xdr:nvSpPr>
      <xdr:spPr>
        <a:xfrm>
          <a:off x="14732000" y="9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165843</xdr:rowOff>
    </xdr:from>
    <xdr:ext cx="762000" cy="259045"/>
    <xdr:sp macro="" textlink="">
      <xdr:nvSpPr>
        <xdr:cNvPr id="277" name="テキスト ボックス 276"/>
        <xdr:cNvSpPr txBox="1"/>
      </xdr:nvSpPr>
      <xdr:spPr>
        <a:xfrm>
          <a:off x="14401800" y="97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112123</xdr:rowOff>
    </xdr:from>
    <xdr:to>
      <xdr:col>69</xdr:col>
      <xdr:colOff>142875</xdr:colOff>
      <xdr:row>57</xdr:row>
      <xdr:rowOff>42273</xdr:rowOff>
    </xdr:to>
    <xdr:sp macro="" textlink="">
      <xdr:nvSpPr>
        <xdr:cNvPr id="278" name="楕円 277"/>
        <xdr:cNvSpPr/>
      </xdr:nvSpPr>
      <xdr:spPr>
        <a:xfrm>
          <a:off x="13843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27050</xdr:rowOff>
    </xdr:from>
    <xdr:ext cx="762000" cy="259045"/>
    <xdr:sp macro="" textlink="">
      <xdr:nvSpPr>
        <xdr:cNvPr id="279" name="テキスト ボックス 278"/>
        <xdr:cNvSpPr txBox="1"/>
      </xdr:nvSpPr>
      <xdr:spPr>
        <a:xfrm>
          <a:off x="13512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33746</xdr:rowOff>
    </xdr:from>
    <xdr:to>
      <xdr:col>65</xdr:col>
      <xdr:colOff>53975</xdr:colOff>
      <xdr:row>56</xdr:row>
      <xdr:rowOff>135346</xdr:rowOff>
    </xdr:to>
    <xdr:sp macro="" textlink="">
      <xdr:nvSpPr>
        <xdr:cNvPr id="280" name="楕円 279"/>
        <xdr:cNvSpPr/>
      </xdr:nvSpPr>
      <xdr:spPr>
        <a:xfrm>
          <a:off x="12954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120123</xdr:rowOff>
    </xdr:from>
    <xdr:ext cx="762000" cy="259045"/>
    <xdr:sp macro="" textlink="">
      <xdr:nvSpPr>
        <xdr:cNvPr id="281" name="テキスト ボックス 280"/>
        <xdr:cNvSpPr txBox="1"/>
      </xdr:nvSpPr>
      <xdr:spPr>
        <a:xfrm>
          <a:off x="12623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常備消防費に係る菊池広域連合負担金及び新環境工場建設に伴う菊池環境保全組合負担金の増により、前年度と比較して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ポイント上昇している。今後も引き続き、行財政改革により整理合理化を図り、各種団体への補助金や単独補助金の縮減・廃止を含めた見直しを行う。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44704</xdr:rowOff>
    </xdr:to>
    <xdr:cxnSp macro="">
      <xdr:nvCxnSpPr>
        <xdr:cNvPr id="311" name="直線コネクタ 310"/>
        <xdr:cNvCxnSpPr/>
      </xdr:nvCxnSpPr>
      <xdr:spPr>
        <a:xfrm>
          <a:off x="15671800" y="61803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8128</xdr:rowOff>
    </xdr:to>
    <xdr:cxnSp macro="">
      <xdr:nvCxnSpPr>
        <xdr:cNvPr id="314" name="直線コネクタ 313"/>
        <xdr:cNvCxnSpPr/>
      </xdr:nvCxnSpPr>
      <xdr:spPr>
        <a:xfrm>
          <a:off x="14782800" y="6180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8128</xdr:rowOff>
    </xdr:to>
    <xdr:cxnSp macro="">
      <xdr:nvCxnSpPr>
        <xdr:cNvPr id="317" name="直線コネクタ 316"/>
        <xdr:cNvCxnSpPr/>
      </xdr:nvCxnSpPr>
      <xdr:spPr>
        <a:xfrm>
          <a:off x="13893800" y="61391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30988</xdr:rowOff>
    </xdr:to>
    <xdr:cxnSp macro="">
      <xdr:nvCxnSpPr>
        <xdr:cNvPr id="320" name="直線コネクタ 319"/>
        <xdr:cNvCxnSpPr/>
      </xdr:nvCxnSpPr>
      <xdr:spPr>
        <a:xfrm flipV="1">
          <a:off x="13004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21" name="フローチャート: 判断 320"/>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22" name="テキスト ボックス 321"/>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3" name="フローチャート: 判断 322"/>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4" name="テキスト ボックス 323"/>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30" name="楕円 329"/>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31"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2" name="楕円 331"/>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3" name="テキスト ボックス 332"/>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4" name="楕円 333"/>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5" name="テキスト ボックス 33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6" name="楕円 335"/>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7" name="テキスト ボックス 336"/>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合併特例事業債や臨時財政対策債の元利償還金の増により、前年度と比較して</a:t>
          </a:r>
          <a:r>
            <a:rPr kumimoji="1" lang="en-US" altLang="ja-JP" sz="1250">
              <a:latin typeface="ＭＳ Ｐゴシック" panose="020B0600070205080204" pitchFamily="50" charset="-128"/>
              <a:ea typeface="ＭＳ Ｐゴシック" panose="020B0600070205080204" pitchFamily="50" charset="-128"/>
            </a:rPr>
            <a:t>2.1</a:t>
          </a:r>
          <a:r>
            <a:rPr kumimoji="1" lang="ja-JP" altLang="en-US" sz="1250">
              <a:latin typeface="ＭＳ Ｐゴシック" panose="020B0600070205080204" pitchFamily="50" charset="-128"/>
              <a:ea typeface="ＭＳ Ｐゴシック" panose="020B0600070205080204" pitchFamily="50" charset="-128"/>
            </a:rPr>
            <a:t>ポイント上昇した。要因の一つに、民間資金において、償還日の曜日の関係により平成</a:t>
          </a:r>
          <a:r>
            <a:rPr kumimoji="1" lang="en-US" altLang="ja-JP" sz="1250">
              <a:latin typeface="ＭＳ Ｐゴシック" panose="020B0600070205080204" pitchFamily="50" charset="-128"/>
              <a:ea typeface="ＭＳ Ｐゴシック" panose="020B0600070205080204" pitchFamily="50" charset="-128"/>
            </a:rPr>
            <a:t>29</a:t>
          </a:r>
          <a:r>
            <a:rPr kumimoji="1" lang="ja-JP" altLang="en-US" sz="1250">
              <a:latin typeface="ＭＳ Ｐゴシック" panose="020B0600070205080204" pitchFamily="50" charset="-128"/>
              <a:ea typeface="ＭＳ Ｐゴシック" panose="020B0600070205080204" pitchFamily="50" charset="-128"/>
            </a:rPr>
            <a:t>年度は</a:t>
          </a:r>
          <a:r>
            <a:rPr kumimoji="1" lang="en-US" altLang="ja-JP" sz="1250">
              <a:latin typeface="ＭＳ Ｐゴシック" panose="020B0600070205080204" pitchFamily="50" charset="-128"/>
              <a:ea typeface="ＭＳ Ｐゴシック" panose="020B0600070205080204" pitchFamily="50" charset="-128"/>
            </a:rPr>
            <a:t>1</a:t>
          </a:r>
          <a:r>
            <a:rPr kumimoji="1" lang="ja-JP" altLang="en-US" sz="1250">
              <a:latin typeface="ＭＳ Ｐゴシック" panose="020B0600070205080204" pitchFamily="50" charset="-128"/>
              <a:ea typeface="ＭＳ Ｐゴシック" panose="020B0600070205080204" pitchFamily="50" charset="-128"/>
            </a:rPr>
            <a:t>回償還、平成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年度は</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回償還、平成</a:t>
          </a:r>
          <a:r>
            <a:rPr kumimoji="1" lang="en-US" altLang="ja-JP" sz="1250">
              <a:latin typeface="ＭＳ Ｐゴシック" panose="020B0600070205080204" pitchFamily="50" charset="-128"/>
              <a:ea typeface="ＭＳ Ｐゴシック" panose="020B0600070205080204" pitchFamily="50" charset="-128"/>
            </a:rPr>
            <a:t>31</a:t>
          </a:r>
          <a:r>
            <a:rPr kumimoji="1" lang="ja-JP" altLang="en-US" sz="1250">
              <a:latin typeface="ＭＳ Ｐゴシック" panose="020B0600070205080204" pitchFamily="50" charset="-128"/>
              <a:ea typeface="ＭＳ Ｐゴシック" panose="020B0600070205080204" pitchFamily="50" charset="-128"/>
            </a:rPr>
            <a:t>年度は</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回償還となることも影響している。今後、緊急性や事業効果等を全体的に検証した上で必要な行政サービスの事業選定を行い、市債発行額と元利償還額の適正なバランスを調整し、公債費の抑制と平準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52705</xdr:rowOff>
    </xdr:to>
    <xdr:cxnSp macro="">
      <xdr:nvCxnSpPr>
        <xdr:cNvPr id="371" name="直線コネクタ 370"/>
        <xdr:cNvCxnSpPr/>
      </xdr:nvCxnSpPr>
      <xdr:spPr>
        <a:xfrm>
          <a:off x="3987800" y="128714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37465</xdr:rowOff>
    </xdr:to>
    <xdr:cxnSp macro="">
      <xdr:nvCxnSpPr>
        <xdr:cNvPr id="374" name="直線コネクタ 373"/>
        <xdr:cNvCxnSpPr/>
      </xdr:nvCxnSpPr>
      <xdr:spPr>
        <a:xfrm flipV="1">
          <a:off x="3098800" y="128714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167005</xdr:rowOff>
    </xdr:from>
    <xdr:to>
      <xdr:col>15</xdr:col>
      <xdr:colOff>98425</xdr:colOff>
      <xdr:row>75</xdr:row>
      <xdr:rowOff>37465</xdr:rowOff>
    </xdr:to>
    <xdr:cxnSp macro="">
      <xdr:nvCxnSpPr>
        <xdr:cNvPr id="377" name="直線コネクタ 376"/>
        <xdr:cNvCxnSpPr/>
      </xdr:nvCxnSpPr>
      <xdr:spPr>
        <a:xfrm>
          <a:off x="2209800" y="128543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167005</xdr:rowOff>
    </xdr:to>
    <xdr:cxnSp macro="">
      <xdr:nvCxnSpPr>
        <xdr:cNvPr id="380" name="直線コネクタ 379"/>
        <xdr:cNvCxnSpPr/>
      </xdr:nvCxnSpPr>
      <xdr:spPr>
        <a:xfrm>
          <a:off x="1320800" y="12840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120015</xdr:rowOff>
    </xdr:from>
    <xdr:to>
      <xdr:col>11</xdr:col>
      <xdr:colOff>60325</xdr:colOff>
      <xdr:row>75</xdr:row>
      <xdr:rowOff>50165</xdr:rowOff>
    </xdr:to>
    <xdr:sp macro="" textlink="">
      <xdr:nvSpPr>
        <xdr:cNvPr id="381" name="フローチャート: 判断 380"/>
        <xdr:cNvSpPr/>
      </xdr:nvSpPr>
      <xdr:spPr>
        <a:xfrm>
          <a:off x="2159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34942</xdr:rowOff>
    </xdr:from>
    <xdr:ext cx="762000" cy="259045"/>
    <xdr:sp macro="" textlink="">
      <xdr:nvSpPr>
        <xdr:cNvPr id="382" name="テキスト ボックス 381"/>
        <xdr:cNvSpPr txBox="1"/>
      </xdr:nvSpPr>
      <xdr:spPr>
        <a:xfrm>
          <a:off x="1828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383" name="フローチャート: 判断 382"/>
        <xdr:cNvSpPr/>
      </xdr:nvSpPr>
      <xdr:spPr>
        <a:xfrm>
          <a:off x="1270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24147</xdr:rowOff>
    </xdr:from>
    <xdr:ext cx="762000" cy="259045"/>
    <xdr:sp macro="" textlink="">
      <xdr:nvSpPr>
        <xdr:cNvPr id="384" name="テキスト ボックス 383"/>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xdr:rowOff>
    </xdr:from>
    <xdr:to>
      <xdr:col>24</xdr:col>
      <xdr:colOff>76200</xdr:colOff>
      <xdr:row>75</xdr:row>
      <xdr:rowOff>103505</xdr:rowOff>
    </xdr:to>
    <xdr:sp macro="" textlink="">
      <xdr:nvSpPr>
        <xdr:cNvPr id="390" name="楕円 389"/>
        <xdr:cNvSpPr/>
      </xdr:nvSpPr>
      <xdr:spPr>
        <a:xfrm>
          <a:off x="4775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145432</xdr:rowOff>
    </xdr:from>
    <xdr:ext cx="762000" cy="259045"/>
    <xdr:sp macro="" textlink="">
      <xdr:nvSpPr>
        <xdr:cNvPr id="391" name="公債費該当値テキスト"/>
        <xdr:cNvSpPr txBox="1"/>
      </xdr:nvSpPr>
      <xdr:spPr>
        <a:xfrm>
          <a:off x="4914900" y="1283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92" name="楕円 391"/>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93" name="テキスト ボックス 392"/>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4" name="楕円 393"/>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5" name="テキスト ボックス 394"/>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116205</xdr:rowOff>
    </xdr:from>
    <xdr:to>
      <xdr:col>11</xdr:col>
      <xdr:colOff>60325</xdr:colOff>
      <xdr:row>75</xdr:row>
      <xdr:rowOff>46355</xdr:rowOff>
    </xdr:to>
    <xdr:sp macro="" textlink="">
      <xdr:nvSpPr>
        <xdr:cNvPr id="396" name="楕円 395"/>
        <xdr:cNvSpPr/>
      </xdr:nvSpPr>
      <xdr:spPr>
        <a:xfrm>
          <a:off x="2159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56532</xdr:rowOff>
    </xdr:from>
    <xdr:ext cx="762000" cy="259045"/>
    <xdr:sp macro="" textlink="">
      <xdr:nvSpPr>
        <xdr:cNvPr id="397" name="テキスト ボックス 396"/>
        <xdr:cNvSpPr txBox="1"/>
      </xdr:nvSpPr>
      <xdr:spPr>
        <a:xfrm>
          <a:off x="1828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8" name="楕円 397"/>
        <xdr:cNvSpPr/>
      </xdr:nvSpPr>
      <xdr:spPr>
        <a:xfrm>
          <a:off x="1270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17797</xdr:rowOff>
    </xdr:from>
    <xdr:ext cx="762000" cy="259045"/>
    <xdr:sp macro="" textlink="">
      <xdr:nvSpPr>
        <xdr:cNvPr id="399" name="テキスト ボックス 398"/>
        <xdr:cNvSpPr txBox="1"/>
      </xdr:nvSpPr>
      <xdr:spPr>
        <a:xfrm>
          <a:off x="9398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わずかに下回っている状況にある。今後も引き続き、公共施設の統廃合等による維持管理経費の削減や、少子高齢化に伴う扶助費の適正な給付、全庁的な物件費、補助費等を重点的に改革していく。また、特別会計への基準外繰出しの抑制など、積極的に行財政改革を推進し、経常収支比率の上昇を抑え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69850</xdr:rowOff>
    </xdr:to>
    <xdr:cxnSp macro="">
      <xdr:nvCxnSpPr>
        <xdr:cNvPr id="432" name="直線コネクタ 431"/>
        <xdr:cNvCxnSpPr/>
      </xdr:nvCxnSpPr>
      <xdr:spPr>
        <a:xfrm flipV="1">
          <a:off x="15671800" y="133972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153670</xdr:rowOff>
    </xdr:to>
    <xdr:cxnSp macro="">
      <xdr:nvCxnSpPr>
        <xdr:cNvPr id="435" name="直線コネクタ 434"/>
        <xdr:cNvCxnSpPr/>
      </xdr:nvCxnSpPr>
      <xdr:spPr>
        <a:xfrm flipV="1">
          <a:off x="14782800" y="134429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78</xdr:row>
      <xdr:rowOff>153670</xdr:rowOff>
    </xdr:to>
    <xdr:cxnSp macro="">
      <xdr:nvCxnSpPr>
        <xdr:cNvPr id="438" name="直線コネクタ 437"/>
        <xdr:cNvCxnSpPr/>
      </xdr:nvCxnSpPr>
      <xdr:spPr>
        <a:xfrm>
          <a:off x="13893800" y="134391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66039</xdr:rowOff>
    </xdr:from>
    <xdr:to>
      <xdr:col>69</xdr:col>
      <xdr:colOff>92075</xdr:colOff>
      <xdr:row>78</xdr:row>
      <xdr:rowOff>92711</xdr:rowOff>
    </xdr:to>
    <xdr:cxnSp macro="">
      <xdr:nvCxnSpPr>
        <xdr:cNvPr id="441" name="直線コネクタ 440"/>
        <xdr:cNvCxnSpPr/>
      </xdr:nvCxnSpPr>
      <xdr:spPr>
        <a:xfrm flipV="1">
          <a:off x="13004800" y="134391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148589</xdr:rowOff>
    </xdr:from>
    <xdr:to>
      <xdr:col>69</xdr:col>
      <xdr:colOff>142875</xdr:colOff>
      <xdr:row>77</xdr:row>
      <xdr:rowOff>78739</xdr:rowOff>
    </xdr:to>
    <xdr:sp macro="" textlink="">
      <xdr:nvSpPr>
        <xdr:cNvPr id="442" name="フローチャート: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44" name="フローチャート: 判断 443"/>
        <xdr:cNvSpPr/>
      </xdr:nvSpPr>
      <xdr:spPr>
        <a:xfrm>
          <a:off x="12954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45" name="テキスト ボックス 444"/>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51" name="楕円 450"/>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161307</xdr:rowOff>
    </xdr:from>
    <xdr:ext cx="762000" cy="259045"/>
    <xdr:sp macro="" textlink="">
      <xdr:nvSpPr>
        <xdr:cNvPr id="452" name="公債費以外該当値テキスト"/>
        <xdr:cNvSpPr txBox="1"/>
      </xdr:nvSpPr>
      <xdr:spPr>
        <a:xfrm>
          <a:off x="165989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53" name="楕円 452"/>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54" name="テキスト ボックス 453"/>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102870</xdr:rowOff>
    </xdr:from>
    <xdr:to>
      <xdr:col>74</xdr:col>
      <xdr:colOff>31750</xdr:colOff>
      <xdr:row>79</xdr:row>
      <xdr:rowOff>33020</xdr:rowOff>
    </xdr:to>
    <xdr:sp macro="" textlink="">
      <xdr:nvSpPr>
        <xdr:cNvPr id="455" name="楕円 454"/>
        <xdr:cNvSpPr/>
      </xdr:nvSpPr>
      <xdr:spPr>
        <a:xfrm>
          <a:off x="14732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17797</xdr:rowOff>
    </xdr:from>
    <xdr:ext cx="762000" cy="259045"/>
    <xdr:sp macro="" textlink="">
      <xdr:nvSpPr>
        <xdr:cNvPr id="456" name="テキスト ボックス 455"/>
        <xdr:cNvSpPr txBox="1"/>
      </xdr:nvSpPr>
      <xdr:spPr>
        <a:xfrm>
          <a:off x="14401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57" name="楕円 456"/>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58" name="テキスト ボックス 457"/>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59" name="楕円 458"/>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128288</xdr:rowOff>
    </xdr:from>
    <xdr:ext cx="762000" cy="259045"/>
    <xdr:sp macro="" textlink="">
      <xdr:nvSpPr>
        <xdr:cNvPr id="460" name="テキスト ボックス 459"/>
        <xdr:cNvSpPr txBox="1"/>
      </xdr:nvSpPr>
      <xdr:spPr>
        <a:xfrm>
          <a:off x="12623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58915</xdr:rowOff>
    </xdr:from>
    <xdr:to>
      <xdr:col>29</xdr:col>
      <xdr:colOff>127000</xdr:colOff>
      <xdr:row>18</xdr:row>
      <xdr:rowOff>87274</xdr:rowOff>
    </xdr:to>
    <xdr:cxnSp macro="">
      <xdr:nvCxnSpPr>
        <xdr:cNvPr id="50" name="直線コネクタ 49"/>
        <xdr:cNvCxnSpPr/>
      </xdr:nvCxnSpPr>
      <xdr:spPr bwMode="auto">
        <a:xfrm flipV="1">
          <a:off x="5003800" y="3192640"/>
          <a:ext cx="647700" cy="28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84188</xdr:rowOff>
    </xdr:from>
    <xdr:to>
      <xdr:col>26</xdr:col>
      <xdr:colOff>50800</xdr:colOff>
      <xdr:row>18</xdr:row>
      <xdr:rowOff>87274</xdr:rowOff>
    </xdr:to>
    <xdr:cxnSp macro="">
      <xdr:nvCxnSpPr>
        <xdr:cNvPr id="53" name="直線コネクタ 52"/>
        <xdr:cNvCxnSpPr/>
      </xdr:nvCxnSpPr>
      <xdr:spPr bwMode="auto">
        <a:xfrm>
          <a:off x="4305300" y="3217913"/>
          <a:ext cx="698500" cy="3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84188</xdr:rowOff>
    </xdr:from>
    <xdr:to>
      <xdr:col>22</xdr:col>
      <xdr:colOff>114300</xdr:colOff>
      <xdr:row>18</xdr:row>
      <xdr:rowOff>106528</xdr:rowOff>
    </xdr:to>
    <xdr:cxnSp macro="">
      <xdr:nvCxnSpPr>
        <xdr:cNvPr id="56" name="直線コネクタ 55"/>
        <xdr:cNvCxnSpPr/>
      </xdr:nvCxnSpPr>
      <xdr:spPr bwMode="auto">
        <a:xfrm flipV="1">
          <a:off x="3606800" y="3217913"/>
          <a:ext cx="698500" cy="22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106528</xdr:rowOff>
    </xdr:from>
    <xdr:to>
      <xdr:col>18</xdr:col>
      <xdr:colOff>177800</xdr:colOff>
      <xdr:row>18</xdr:row>
      <xdr:rowOff>130213</xdr:rowOff>
    </xdr:to>
    <xdr:cxnSp macro="">
      <xdr:nvCxnSpPr>
        <xdr:cNvPr id="59" name="直線コネクタ 58"/>
        <xdr:cNvCxnSpPr/>
      </xdr:nvCxnSpPr>
      <xdr:spPr bwMode="auto">
        <a:xfrm flipV="1">
          <a:off x="2908300" y="3240253"/>
          <a:ext cx="698500" cy="2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70244</xdr:rowOff>
    </xdr:from>
    <xdr:to>
      <xdr:col>19</xdr:col>
      <xdr:colOff>38100</xdr:colOff>
      <xdr:row>18</xdr:row>
      <xdr:rowOff>394</xdr:rowOff>
    </xdr:to>
    <xdr:sp macro="" textlink="">
      <xdr:nvSpPr>
        <xdr:cNvPr id="60" name="フローチャート: 判断 59"/>
        <xdr:cNvSpPr/>
      </xdr:nvSpPr>
      <xdr:spPr bwMode="auto">
        <a:xfrm>
          <a:off x="3556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10571</xdr:rowOff>
    </xdr:from>
    <xdr:ext cx="762000" cy="259045"/>
    <xdr:sp macro="" textlink="">
      <xdr:nvSpPr>
        <xdr:cNvPr id="61" name="テキスト ボックス 60"/>
        <xdr:cNvSpPr txBox="1"/>
      </xdr:nvSpPr>
      <xdr:spPr>
        <a:xfrm>
          <a:off x="3225800" y="280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137338</xdr:rowOff>
    </xdr:from>
    <xdr:to>
      <xdr:col>15</xdr:col>
      <xdr:colOff>101600</xdr:colOff>
      <xdr:row>19</xdr:row>
      <xdr:rowOff>67488</xdr:rowOff>
    </xdr:to>
    <xdr:sp macro="" textlink="">
      <xdr:nvSpPr>
        <xdr:cNvPr id="62" name="フローチャート: 判断 61"/>
        <xdr:cNvSpPr/>
      </xdr:nvSpPr>
      <xdr:spPr bwMode="auto">
        <a:xfrm>
          <a:off x="2857500" y="3271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52265</xdr:rowOff>
    </xdr:from>
    <xdr:ext cx="762000" cy="259045"/>
    <xdr:sp macro="" textlink="">
      <xdr:nvSpPr>
        <xdr:cNvPr id="63" name="テキスト ボックス 62"/>
        <xdr:cNvSpPr txBox="1"/>
      </xdr:nvSpPr>
      <xdr:spPr>
        <a:xfrm>
          <a:off x="2527300" y="33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8115</xdr:rowOff>
    </xdr:from>
    <xdr:to>
      <xdr:col>29</xdr:col>
      <xdr:colOff>177800</xdr:colOff>
      <xdr:row>18</xdr:row>
      <xdr:rowOff>109715</xdr:rowOff>
    </xdr:to>
    <xdr:sp macro="" textlink="">
      <xdr:nvSpPr>
        <xdr:cNvPr id="69" name="楕円 68"/>
        <xdr:cNvSpPr/>
      </xdr:nvSpPr>
      <xdr:spPr bwMode="auto">
        <a:xfrm>
          <a:off x="5600700" y="3141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151642</xdr:rowOff>
    </xdr:from>
    <xdr:ext cx="762000" cy="259045"/>
    <xdr:sp macro="" textlink="">
      <xdr:nvSpPr>
        <xdr:cNvPr id="70" name="人口1人当たり決算額の推移該当値テキスト130"/>
        <xdr:cNvSpPr txBox="1"/>
      </xdr:nvSpPr>
      <xdr:spPr>
        <a:xfrm>
          <a:off x="5740400" y="31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36474</xdr:rowOff>
    </xdr:from>
    <xdr:to>
      <xdr:col>26</xdr:col>
      <xdr:colOff>101600</xdr:colOff>
      <xdr:row>18</xdr:row>
      <xdr:rowOff>138075</xdr:rowOff>
    </xdr:to>
    <xdr:sp macro="" textlink="">
      <xdr:nvSpPr>
        <xdr:cNvPr id="71" name="楕円 70"/>
        <xdr:cNvSpPr/>
      </xdr:nvSpPr>
      <xdr:spPr bwMode="auto">
        <a:xfrm>
          <a:off x="4953000" y="317019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122852</xdr:rowOff>
    </xdr:from>
    <xdr:ext cx="736600" cy="259045"/>
    <xdr:sp macro="" textlink="">
      <xdr:nvSpPr>
        <xdr:cNvPr id="72" name="テキスト ボックス 71"/>
        <xdr:cNvSpPr txBox="1"/>
      </xdr:nvSpPr>
      <xdr:spPr>
        <a:xfrm>
          <a:off x="4622800" y="32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33388</xdr:rowOff>
    </xdr:from>
    <xdr:to>
      <xdr:col>22</xdr:col>
      <xdr:colOff>165100</xdr:colOff>
      <xdr:row>18</xdr:row>
      <xdr:rowOff>134988</xdr:rowOff>
    </xdr:to>
    <xdr:sp macro="" textlink="">
      <xdr:nvSpPr>
        <xdr:cNvPr id="73" name="楕円 72"/>
        <xdr:cNvSpPr/>
      </xdr:nvSpPr>
      <xdr:spPr bwMode="auto">
        <a:xfrm>
          <a:off x="4254500" y="3167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119765</xdr:rowOff>
    </xdr:from>
    <xdr:ext cx="762000" cy="259045"/>
    <xdr:sp macro="" textlink="">
      <xdr:nvSpPr>
        <xdr:cNvPr id="74" name="テキスト ボックス 73"/>
        <xdr:cNvSpPr txBox="1"/>
      </xdr:nvSpPr>
      <xdr:spPr>
        <a:xfrm>
          <a:off x="3924300" y="325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55728</xdr:rowOff>
    </xdr:from>
    <xdr:to>
      <xdr:col>19</xdr:col>
      <xdr:colOff>38100</xdr:colOff>
      <xdr:row>18</xdr:row>
      <xdr:rowOff>157328</xdr:rowOff>
    </xdr:to>
    <xdr:sp macro="" textlink="">
      <xdr:nvSpPr>
        <xdr:cNvPr id="75" name="楕円 74"/>
        <xdr:cNvSpPr/>
      </xdr:nvSpPr>
      <xdr:spPr bwMode="auto">
        <a:xfrm>
          <a:off x="3556000" y="3189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142105</xdr:rowOff>
    </xdr:from>
    <xdr:ext cx="762000" cy="259045"/>
    <xdr:sp macro="" textlink="">
      <xdr:nvSpPr>
        <xdr:cNvPr id="76" name="テキスト ボックス 75"/>
        <xdr:cNvSpPr txBox="1"/>
      </xdr:nvSpPr>
      <xdr:spPr>
        <a:xfrm>
          <a:off x="3225800" y="327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79413</xdr:rowOff>
    </xdr:from>
    <xdr:to>
      <xdr:col>15</xdr:col>
      <xdr:colOff>101600</xdr:colOff>
      <xdr:row>19</xdr:row>
      <xdr:rowOff>9563</xdr:rowOff>
    </xdr:to>
    <xdr:sp macro="" textlink="">
      <xdr:nvSpPr>
        <xdr:cNvPr id="77" name="楕円 76"/>
        <xdr:cNvSpPr/>
      </xdr:nvSpPr>
      <xdr:spPr bwMode="auto">
        <a:xfrm>
          <a:off x="2857500" y="321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19740</xdr:rowOff>
    </xdr:from>
    <xdr:ext cx="762000" cy="259045"/>
    <xdr:sp macro="" textlink="">
      <xdr:nvSpPr>
        <xdr:cNvPr id="78" name="テキスト ボックス 77"/>
        <xdr:cNvSpPr txBox="1"/>
      </xdr:nvSpPr>
      <xdr:spPr>
        <a:xfrm>
          <a:off x="2527300" y="298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332249</xdr:rowOff>
    </xdr:from>
    <xdr:to>
      <xdr:col>29</xdr:col>
      <xdr:colOff>127000</xdr:colOff>
      <xdr:row>38</xdr:row>
      <xdr:rowOff>11343</xdr:rowOff>
    </xdr:to>
    <xdr:cxnSp macro="">
      <xdr:nvCxnSpPr>
        <xdr:cNvPr id="112" name="直線コネクタ 111"/>
        <xdr:cNvCxnSpPr/>
      </xdr:nvCxnSpPr>
      <xdr:spPr bwMode="auto">
        <a:xfrm flipV="1">
          <a:off x="5003800" y="7456949"/>
          <a:ext cx="647700" cy="21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254928</xdr:rowOff>
    </xdr:from>
    <xdr:ext cx="762000" cy="259045"/>
    <xdr:sp macro="" textlink="">
      <xdr:nvSpPr>
        <xdr:cNvPr id="113" name="人口1人当たり決算額の推移平均値テキスト445"/>
        <xdr:cNvSpPr txBox="1"/>
      </xdr:nvSpPr>
      <xdr:spPr>
        <a:xfrm>
          <a:off x="5740400" y="737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342025</xdr:rowOff>
    </xdr:from>
    <xdr:to>
      <xdr:col>26</xdr:col>
      <xdr:colOff>50800</xdr:colOff>
      <xdr:row>38</xdr:row>
      <xdr:rowOff>11343</xdr:rowOff>
    </xdr:to>
    <xdr:cxnSp macro="">
      <xdr:nvCxnSpPr>
        <xdr:cNvPr id="115" name="直線コネクタ 114"/>
        <xdr:cNvCxnSpPr/>
      </xdr:nvCxnSpPr>
      <xdr:spPr bwMode="auto">
        <a:xfrm>
          <a:off x="4305300" y="7466725"/>
          <a:ext cx="698500" cy="12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342025</xdr:rowOff>
    </xdr:from>
    <xdr:to>
      <xdr:col>22</xdr:col>
      <xdr:colOff>114300</xdr:colOff>
      <xdr:row>38</xdr:row>
      <xdr:rowOff>14689</xdr:rowOff>
    </xdr:to>
    <xdr:cxnSp macro="">
      <xdr:nvCxnSpPr>
        <xdr:cNvPr id="118" name="直線コネクタ 117"/>
        <xdr:cNvCxnSpPr/>
      </xdr:nvCxnSpPr>
      <xdr:spPr bwMode="auto">
        <a:xfrm flipV="1">
          <a:off x="3606800" y="7466725"/>
          <a:ext cx="698500" cy="1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14689</xdr:rowOff>
    </xdr:from>
    <xdr:to>
      <xdr:col>18</xdr:col>
      <xdr:colOff>177800</xdr:colOff>
      <xdr:row>38</xdr:row>
      <xdr:rowOff>15634</xdr:rowOff>
    </xdr:to>
    <xdr:cxnSp macro="">
      <xdr:nvCxnSpPr>
        <xdr:cNvPr id="121" name="直線コネクタ 120"/>
        <xdr:cNvCxnSpPr/>
      </xdr:nvCxnSpPr>
      <xdr:spPr bwMode="auto">
        <a:xfrm flipV="1">
          <a:off x="2908300" y="7482289"/>
          <a:ext cx="698500" cy="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290166</xdr:rowOff>
    </xdr:from>
    <xdr:to>
      <xdr:col>19</xdr:col>
      <xdr:colOff>38100</xdr:colOff>
      <xdr:row>38</xdr:row>
      <xdr:rowOff>48866</xdr:rowOff>
    </xdr:to>
    <xdr:sp macro="" textlink="">
      <xdr:nvSpPr>
        <xdr:cNvPr id="122" name="フローチャート: 判断 121"/>
        <xdr:cNvSpPr/>
      </xdr:nvSpPr>
      <xdr:spPr bwMode="auto">
        <a:xfrm>
          <a:off x="3556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59043</xdr:rowOff>
    </xdr:from>
    <xdr:ext cx="762000" cy="259045"/>
    <xdr:sp macro="" textlink="">
      <xdr:nvSpPr>
        <xdr:cNvPr id="123" name="テキスト ボックス 122"/>
        <xdr:cNvSpPr txBox="1"/>
      </xdr:nvSpPr>
      <xdr:spPr>
        <a:xfrm>
          <a:off x="3225800" y="71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317198</xdr:rowOff>
    </xdr:from>
    <xdr:to>
      <xdr:col>15</xdr:col>
      <xdr:colOff>101600</xdr:colOff>
      <xdr:row>38</xdr:row>
      <xdr:rowOff>75898</xdr:rowOff>
    </xdr:to>
    <xdr:sp macro="" textlink="">
      <xdr:nvSpPr>
        <xdr:cNvPr id="124" name="フローチャート: 判断 123"/>
        <xdr:cNvSpPr/>
      </xdr:nvSpPr>
      <xdr:spPr bwMode="auto">
        <a:xfrm>
          <a:off x="2857500" y="744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60675</xdr:rowOff>
    </xdr:from>
    <xdr:ext cx="762000" cy="259045"/>
    <xdr:sp macro="" textlink="">
      <xdr:nvSpPr>
        <xdr:cNvPr id="125" name="テキスト ボックス 124"/>
        <xdr:cNvSpPr txBox="1"/>
      </xdr:nvSpPr>
      <xdr:spPr>
        <a:xfrm>
          <a:off x="2527300" y="75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281449</xdr:rowOff>
    </xdr:from>
    <xdr:to>
      <xdr:col>29</xdr:col>
      <xdr:colOff>177800</xdr:colOff>
      <xdr:row>38</xdr:row>
      <xdr:rowOff>40149</xdr:rowOff>
    </xdr:to>
    <xdr:sp macro="" textlink="">
      <xdr:nvSpPr>
        <xdr:cNvPr id="131" name="楕円 130"/>
        <xdr:cNvSpPr/>
      </xdr:nvSpPr>
      <xdr:spPr bwMode="auto">
        <a:xfrm>
          <a:off x="5600700" y="7406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63026</xdr:rowOff>
    </xdr:from>
    <xdr:ext cx="762000" cy="259045"/>
    <xdr:sp macro="" textlink="">
      <xdr:nvSpPr>
        <xdr:cNvPr id="132" name="人口1人当たり決算額の推移該当値テキスト445"/>
        <xdr:cNvSpPr txBox="1"/>
      </xdr:nvSpPr>
      <xdr:spPr>
        <a:xfrm>
          <a:off x="5740400" y="718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303443</xdr:rowOff>
    </xdr:from>
    <xdr:to>
      <xdr:col>26</xdr:col>
      <xdr:colOff>101600</xdr:colOff>
      <xdr:row>38</xdr:row>
      <xdr:rowOff>62143</xdr:rowOff>
    </xdr:to>
    <xdr:sp macro="" textlink="">
      <xdr:nvSpPr>
        <xdr:cNvPr id="133" name="楕円 132"/>
        <xdr:cNvSpPr/>
      </xdr:nvSpPr>
      <xdr:spPr bwMode="auto">
        <a:xfrm>
          <a:off x="4953000" y="742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46920</xdr:rowOff>
    </xdr:from>
    <xdr:ext cx="736600" cy="259045"/>
    <xdr:sp macro="" textlink="">
      <xdr:nvSpPr>
        <xdr:cNvPr id="134" name="テキスト ボックス 133"/>
        <xdr:cNvSpPr txBox="1"/>
      </xdr:nvSpPr>
      <xdr:spPr>
        <a:xfrm>
          <a:off x="4622800" y="751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291225</xdr:rowOff>
    </xdr:from>
    <xdr:to>
      <xdr:col>22</xdr:col>
      <xdr:colOff>165100</xdr:colOff>
      <xdr:row>38</xdr:row>
      <xdr:rowOff>49925</xdr:rowOff>
    </xdr:to>
    <xdr:sp macro="" textlink="">
      <xdr:nvSpPr>
        <xdr:cNvPr id="135" name="楕円 134"/>
        <xdr:cNvSpPr/>
      </xdr:nvSpPr>
      <xdr:spPr bwMode="auto">
        <a:xfrm>
          <a:off x="4254500" y="741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34702</xdr:rowOff>
    </xdr:from>
    <xdr:ext cx="762000" cy="259045"/>
    <xdr:sp macro="" textlink="">
      <xdr:nvSpPr>
        <xdr:cNvPr id="136" name="テキスト ボックス 135"/>
        <xdr:cNvSpPr txBox="1"/>
      </xdr:nvSpPr>
      <xdr:spPr>
        <a:xfrm>
          <a:off x="3924300" y="750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306789</xdr:rowOff>
    </xdr:from>
    <xdr:to>
      <xdr:col>19</xdr:col>
      <xdr:colOff>38100</xdr:colOff>
      <xdr:row>38</xdr:row>
      <xdr:rowOff>65489</xdr:rowOff>
    </xdr:to>
    <xdr:sp macro="" textlink="">
      <xdr:nvSpPr>
        <xdr:cNvPr id="137" name="楕円 136"/>
        <xdr:cNvSpPr/>
      </xdr:nvSpPr>
      <xdr:spPr bwMode="auto">
        <a:xfrm>
          <a:off x="3556000" y="743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50266</xdr:rowOff>
    </xdr:from>
    <xdr:ext cx="762000" cy="259045"/>
    <xdr:sp macro="" textlink="">
      <xdr:nvSpPr>
        <xdr:cNvPr id="138" name="テキスト ボックス 137"/>
        <xdr:cNvSpPr txBox="1"/>
      </xdr:nvSpPr>
      <xdr:spPr>
        <a:xfrm>
          <a:off x="3225800" y="751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307734</xdr:rowOff>
    </xdr:from>
    <xdr:to>
      <xdr:col>15</xdr:col>
      <xdr:colOff>101600</xdr:colOff>
      <xdr:row>38</xdr:row>
      <xdr:rowOff>66434</xdr:rowOff>
    </xdr:to>
    <xdr:sp macro="" textlink="">
      <xdr:nvSpPr>
        <xdr:cNvPr id="139" name="楕円 138"/>
        <xdr:cNvSpPr/>
      </xdr:nvSpPr>
      <xdr:spPr bwMode="auto">
        <a:xfrm>
          <a:off x="2857500" y="7432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76611</xdr:rowOff>
    </xdr:from>
    <xdr:ext cx="762000" cy="259045"/>
    <xdr:sp macro="" textlink="">
      <xdr:nvSpPr>
        <xdr:cNvPr id="140" name="テキスト ボックス 139"/>
        <xdr:cNvSpPr txBox="1"/>
      </xdr:nvSpPr>
      <xdr:spPr>
        <a:xfrm>
          <a:off x="2527300" y="720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158026</xdr:rowOff>
    </xdr:from>
    <xdr:to>
      <xdr:col>24</xdr:col>
      <xdr:colOff>63500</xdr:colOff>
      <xdr:row>35</xdr:row>
      <xdr:rowOff>160388</xdr:rowOff>
    </xdr:to>
    <xdr:cxnSp macro="">
      <xdr:nvCxnSpPr>
        <xdr:cNvPr id="61" name="直線コネクタ 60"/>
        <xdr:cNvCxnSpPr/>
      </xdr:nvCxnSpPr>
      <xdr:spPr>
        <a:xfrm>
          <a:off x="3797300" y="6158776"/>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104839</xdr:rowOff>
    </xdr:from>
    <xdr:to>
      <xdr:col>19</xdr:col>
      <xdr:colOff>177800</xdr:colOff>
      <xdr:row>35</xdr:row>
      <xdr:rowOff>158026</xdr:rowOff>
    </xdr:to>
    <xdr:cxnSp macro="">
      <xdr:nvCxnSpPr>
        <xdr:cNvPr id="64" name="直線コネクタ 63"/>
        <xdr:cNvCxnSpPr/>
      </xdr:nvCxnSpPr>
      <xdr:spPr>
        <a:xfrm>
          <a:off x="2908300" y="6105589"/>
          <a:ext cx="8890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104839</xdr:rowOff>
    </xdr:from>
    <xdr:to>
      <xdr:col>15</xdr:col>
      <xdr:colOff>50800</xdr:colOff>
      <xdr:row>35</xdr:row>
      <xdr:rowOff>134671</xdr:rowOff>
    </xdr:to>
    <xdr:cxnSp macro="">
      <xdr:nvCxnSpPr>
        <xdr:cNvPr id="67" name="直線コネクタ 66"/>
        <xdr:cNvCxnSpPr/>
      </xdr:nvCxnSpPr>
      <xdr:spPr>
        <a:xfrm flipV="1">
          <a:off x="2019300" y="6105589"/>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134671</xdr:rowOff>
    </xdr:from>
    <xdr:to>
      <xdr:col>10</xdr:col>
      <xdr:colOff>114300</xdr:colOff>
      <xdr:row>35</xdr:row>
      <xdr:rowOff>140424</xdr:rowOff>
    </xdr:to>
    <xdr:cxnSp macro="">
      <xdr:nvCxnSpPr>
        <xdr:cNvPr id="70" name="直線コネクタ 69"/>
        <xdr:cNvCxnSpPr/>
      </xdr:nvCxnSpPr>
      <xdr:spPr>
        <a:xfrm flipV="1">
          <a:off x="1130300" y="613542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168580</xdr:rowOff>
    </xdr:from>
    <xdr:to>
      <xdr:col>10</xdr:col>
      <xdr:colOff>165100</xdr:colOff>
      <xdr:row>35</xdr:row>
      <xdr:rowOff>98730</xdr:rowOff>
    </xdr:to>
    <xdr:sp macro="" textlink="">
      <xdr:nvSpPr>
        <xdr:cNvPr id="71" name="フローチャート: 判断 70"/>
        <xdr:cNvSpPr/>
      </xdr:nvSpPr>
      <xdr:spPr>
        <a:xfrm>
          <a:off x="1968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115257</xdr:rowOff>
    </xdr:from>
    <xdr:ext cx="534377" cy="259045"/>
    <xdr:sp macro="" textlink="">
      <xdr:nvSpPr>
        <xdr:cNvPr id="72" name="テキスト ボックス 71"/>
        <xdr:cNvSpPr txBox="1"/>
      </xdr:nvSpPr>
      <xdr:spPr>
        <a:xfrm>
          <a:off x="1752111" y="57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48666</xdr:rowOff>
    </xdr:from>
    <xdr:to>
      <xdr:col>6</xdr:col>
      <xdr:colOff>38100</xdr:colOff>
      <xdr:row>36</xdr:row>
      <xdr:rowOff>150266</xdr:rowOff>
    </xdr:to>
    <xdr:sp macro="" textlink="">
      <xdr:nvSpPr>
        <xdr:cNvPr id="73" name="フローチャート: 判断 72"/>
        <xdr:cNvSpPr/>
      </xdr:nvSpPr>
      <xdr:spPr>
        <a:xfrm>
          <a:off x="1079500" y="62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141393</xdr:rowOff>
    </xdr:from>
    <xdr:ext cx="534377" cy="259045"/>
    <xdr:sp macro="" textlink="">
      <xdr:nvSpPr>
        <xdr:cNvPr id="74" name="テキスト ボックス 73"/>
        <xdr:cNvSpPr txBox="1"/>
      </xdr:nvSpPr>
      <xdr:spPr>
        <a:xfrm>
          <a:off x="863111" y="63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109588</xdr:rowOff>
    </xdr:from>
    <xdr:to>
      <xdr:col>24</xdr:col>
      <xdr:colOff>114300</xdr:colOff>
      <xdr:row>36</xdr:row>
      <xdr:rowOff>39738</xdr:rowOff>
    </xdr:to>
    <xdr:sp macro="" textlink="">
      <xdr:nvSpPr>
        <xdr:cNvPr id="80" name="楕円 79"/>
        <xdr:cNvSpPr/>
      </xdr:nvSpPr>
      <xdr:spPr>
        <a:xfrm>
          <a:off x="4584700" y="61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88015</xdr:rowOff>
    </xdr:from>
    <xdr:ext cx="534377" cy="259045"/>
    <xdr:sp macro="" textlink="">
      <xdr:nvSpPr>
        <xdr:cNvPr id="81" name="人件費該当値テキスト"/>
        <xdr:cNvSpPr txBox="1"/>
      </xdr:nvSpPr>
      <xdr:spPr>
        <a:xfrm>
          <a:off x="4686300" y="60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107226</xdr:rowOff>
    </xdr:from>
    <xdr:to>
      <xdr:col>20</xdr:col>
      <xdr:colOff>38100</xdr:colOff>
      <xdr:row>36</xdr:row>
      <xdr:rowOff>37376</xdr:rowOff>
    </xdr:to>
    <xdr:sp macro="" textlink="">
      <xdr:nvSpPr>
        <xdr:cNvPr id="82" name="楕円 81"/>
        <xdr:cNvSpPr/>
      </xdr:nvSpPr>
      <xdr:spPr>
        <a:xfrm>
          <a:off x="3746500" y="61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28503</xdr:rowOff>
    </xdr:from>
    <xdr:ext cx="534377" cy="259045"/>
    <xdr:sp macro="" textlink="">
      <xdr:nvSpPr>
        <xdr:cNvPr id="83" name="テキスト ボックス 82"/>
        <xdr:cNvSpPr txBox="1"/>
      </xdr:nvSpPr>
      <xdr:spPr>
        <a:xfrm>
          <a:off x="3530111" y="620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54039</xdr:rowOff>
    </xdr:from>
    <xdr:to>
      <xdr:col>15</xdr:col>
      <xdr:colOff>101600</xdr:colOff>
      <xdr:row>35</xdr:row>
      <xdr:rowOff>155639</xdr:rowOff>
    </xdr:to>
    <xdr:sp macro="" textlink="">
      <xdr:nvSpPr>
        <xdr:cNvPr id="84" name="楕円 83"/>
        <xdr:cNvSpPr/>
      </xdr:nvSpPr>
      <xdr:spPr>
        <a:xfrm>
          <a:off x="2857500" y="60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146766</xdr:rowOff>
    </xdr:from>
    <xdr:ext cx="534377" cy="259045"/>
    <xdr:sp macro="" textlink="">
      <xdr:nvSpPr>
        <xdr:cNvPr id="85" name="テキスト ボックス 84"/>
        <xdr:cNvSpPr txBox="1"/>
      </xdr:nvSpPr>
      <xdr:spPr>
        <a:xfrm>
          <a:off x="2641111" y="614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83871</xdr:rowOff>
    </xdr:from>
    <xdr:to>
      <xdr:col>10</xdr:col>
      <xdr:colOff>165100</xdr:colOff>
      <xdr:row>36</xdr:row>
      <xdr:rowOff>14021</xdr:rowOff>
    </xdr:to>
    <xdr:sp macro="" textlink="">
      <xdr:nvSpPr>
        <xdr:cNvPr id="86" name="楕円 85"/>
        <xdr:cNvSpPr/>
      </xdr:nvSpPr>
      <xdr:spPr>
        <a:xfrm>
          <a:off x="1968500" y="6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5148</xdr:rowOff>
    </xdr:from>
    <xdr:ext cx="534377" cy="259045"/>
    <xdr:sp macro="" textlink="">
      <xdr:nvSpPr>
        <xdr:cNvPr id="87" name="テキスト ボックス 86"/>
        <xdr:cNvSpPr txBox="1"/>
      </xdr:nvSpPr>
      <xdr:spPr>
        <a:xfrm>
          <a:off x="1752111" y="61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89624</xdr:rowOff>
    </xdr:from>
    <xdr:to>
      <xdr:col>6</xdr:col>
      <xdr:colOff>38100</xdr:colOff>
      <xdr:row>36</xdr:row>
      <xdr:rowOff>19774</xdr:rowOff>
    </xdr:to>
    <xdr:sp macro="" textlink="">
      <xdr:nvSpPr>
        <xdr:cNvPr id="88" name="楕円 87"/>
        <xdr:cNvSpPr/>
      </xdr:nvSpPr>
      <xdr:spPr>
        <a:xfrm>
          <a:off x="1079500" y="60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36301</xdr:rowOff>
    </xdr:from>
    <xdr:ext cx="534377" cy="259045"/>
    <xdr:sp macro="" textlink="">
      <xdr:nvSpPr>
        <xdr:cNvPr id="89" name="テキスト ボックス 88"/>
        <xdr:cNvSpPr txBox="1"/>
      </xdr:nvSpPr>
      <xdr:spPr>
        <a:xfrm>
          <a:off x="863111" y="586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3868</xdr:rowOff>
    </xdr:from>
    <xdr:to>
      <xdr:col>24</xdr:col>
      <xdr:colOff>63500</xdr:colOff>
      <xdr:row>57</xdr:row>
      <xdr:rowOff>17246</xdr:rowOff>
    </xdr:to>
    <xdr:cxnSp macro="">
      <xdr:nvCxnSpPr>
        <xdr:cNvPr id="121" name="直線コネクタ 120"/>
        <xdr:cNvCxnSpPr/>
      </xdr:nvCxnSpPr>
      <xdr:spPr>
        <a:xfrm>
          <a:off x="3797300" y="9262168"/>
          <a:ext cx="838200" cy="52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3868</xdr:rowOff>
    </xdr:from>
    <xdr:to>
      <xdr:col>19</xdr:col>
      <xdr:colOff>177800</xdr:colOff>
      <xdr:row>54</xdr:row>
      <xdr:rowOff>143488</xdr:rowOff>
    </xdr:to>
    <xdr:cxnSp macro="">
      <xdr:nvCxnSpPr>
        <xdr:cNvPr id="124" name="直線コネクタ 123"/>
        <xdr:cNvCxnSpPr/>
      </xdr:nvCxnSpPr>
      <xdr:spPr>
        <a:xfrm flipV="1">
          <a:off x="2908300" y="9262168"/>
          <a:ext cx="889000" cy="13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143488</xdr:rowOff>
    </xdr:from>
    <xdr:to>
      <xdr:col>15</xdr:col>
      <xdr:colOff>50800</xdr:colOff>
      <xdr:row>57</xdr:row>
      <xdr:rowOff>104887</xdr:rowOff>
    </xdr:to>
    <xdr:cxnSp macro="">
      <xdr:nvCxnSpPr>
        <xdr:cNvPr id="127" name="直線コネクタ 126"/>
        <xdr:cNvCxnSpPr/>
      </xdr:nvCxnSpPr>
      <xdr:spPr>
        <a:xfrm flipV="1">
          <a:off x="2019300" y="9401788"/>
          <a:ext cx="889000" cy="47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104887</xdr:rowOff>
    </xdr:from>
    <xdr:to>
      <xdr:col>10</xdr:col>
      <xdr:colOff>114300</xdr:colOff>
      <xdr:row>57</xdr:row>
      <xdr:rowOff>125189</xdr:rowOff>
    </xdr:to>
    <xdr:cxnSp macro="">
      <xdr:nvCxnSpPr>
        <xdr:cNvPr id="130" name="直線コネクタ 129"/>
        <xdr:cNvCxnSpPr/>
      </xdr:nvCxnSpPr>
      <xdr:spPr>
        <a:xfrm flipV="1">
          <a:off x="1130300" y="9877537"/>
          <a:ext cx="889000" cy="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122841</xdr:rowOff>
    </xdr:from>
    <xdr:to>
      <xdr:col>10</xdr:col>
      <xdr:colOff>165100</xdr:colOff>
      <xdr:row>57</xdr:row>
      <xdr:rowOff>52991</xdr:rowOff>
    </xdr:to>
    <xdr:sp macro="" textlink="">
      <xdr:nvSpPr>
        <xdr:cNvPr id="131" name="フローチャート: 判断 130"/>
        <xdr:cNvSpPr/>
      </xdr:nvSpPr>
      <xdr:spPr>
        <a:xfrm>
          <a:off x="1968500" y="972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69518</xdr:rowOff>
    </xdr:from>
    <xdr:ext cx="534377" cy="259045"/>
    <xdr:sp macro="" textlink="">
      <xdr:nvSpPr>
        <xdr:cNvPr id="132" name="テキスト ボックス 131"/>
        <xdr:cNvSpPr txBox="1"/>
      </xdr:nvSpPr>
      <xdr:spPr>
        <a:xfrm>
          <a:off x="1752111" y="94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139954</xdr:rowOff>
    </xdr:from>
    <xdr:to>
      <xdr:col>6</xdr:col>
      <xdr:colOff>38100</xdr:colOff>
      <xdr:row>57</xdr:row>
      <xdr:rowOff>70104</xdr:rowOff>
    </xdr:to>
    <xdr:sp macro="" textlink="">
      <xdr:nvSpPr>
        <xdr:cNvPr id="133" name="フローチャート: 判断 132"/>
        <xdr:cNvSpPr/>
      </xdr:nvSpPr>
      <xdr:spPr>
        <a:xfrm>
          <a:off x="1079500" y="974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86631</xdr:rowOff>
    </xdr:from>
    <xdr:ext cx="534377" cy="259045"/>
    <xdr:sp macro="" textlink="">
      <xdr:nvSpPr>
        <xdr:cNvPr id="134" name="テキスト ボックス 133"/>
        <xdr:cNvSpPr txBox="1"/>
      </xdr:nvSpPr>
      <xdr:spPr>
        <a:xfrm>
          <a:off x="863111" y="95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137896</xdr:rowOff>
    </xdr:from>
    <xdr:to>
      <xdr:col>24</xdr:col>
      <xdr:colOff>114300</xdr:colOff>
      <xdr:row>57</xdr:row>
      <xdr:rowOff>68046</xdr:rowOff>
    </xdr:to>
    <xdr:sp macro="" textlink="">
      <xdr:nvSpPr>
        <xdr:cNvPr id="140" name="楕円 139"/>
        <xdr:cNvSpPr/>
      </xdr:nvSpPr>
      <xdr:spPr>
        <a:xfrm>
          <a:off x="4584700" y="97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116323</xdr:rowOff>
    </xdr:from>
    <xdr:ext cx="534377" cy="259045"/>
    <xdr:sp macro="" textlink="">
      <xdr:nvSpPr>
        <xdr:cNvPr id="141" name="物件費該当値テキスト"/>
        <xdr:cNvSpPr txBox="1"/>
      </xdr:nvSpPr>
      <xdr:spPr>
        <a:xfrm>
          <a:off x="4686300" y="97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124518</xdr:rowOff>
    </xdr:from>
    <xdr:to>
      <xdr:col>20</xdr:col>
      <xdr:colOff>38100</xdr:colOff>
      <xdr:row>54</xdr:row>
      <xdr:rowOff>54668</xdr:rowOff>
    </xdr:to>
    <xdr:sp macro="" textlink="">
      <xdr:nvSpPr>
        <xdr:cNvPr id="142" name="楕円 141"/>
        <xdr:cNvSpPr/>
      </xdr:nvSpPr>
      <xdr:spPr>
        <a:xfrm>
          <a:off x="3746500" y="921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71195</xdr:rowOff>
    </xdr:from>
    <xdr:ext cx="599010" cy="259045"/>
    <xdr:sp macro="" textlink="">
      <xdr:nvSpPr>
        <xdr:cNvPr id="143" name="テキスト ボックス 142"/>
        <xdr:cNvSpPr txBox="1"/>
      </xdr:nvSpPr>
      <xdr:spPr>
        <a:xfrm>
          <a:off x="3497795" y="898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92688</xdr:rowOff>
    </xdr:from>
    <xdr:to>
      <xdr:col>15</xdr:col>
      <xdr:colOff>101600</xdr:colOff>
      <xdr:row>55</xdr:row>
      <xdr:rowOff>22838</xdr:rowOff>
    </xdr:to>
    <xdr:sp macro="" textlink="">
      <xdr:nvSpPr>
        <xdr:cNvPr id="144" name="楕円 143"/>
        <xdr:cNvSpPr/>
      </xdr:nvSpPr>
      <xdr:spPr>
        <a:xfrm>
          <a:off x="2857500" y="935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39365</xdr:rowOff>
    </xdr:from>
    <xdr:ext cx="599010" cy="259045"/>
    <xdr:sp macro="" textlink="">
      <xdr:nvSpPr>
        <xdr:cNvPr id="145" name="テキスト ボックス 144"/>
        <xdr:cNvSpPr txBox="1"/>
      </xdr:nvSpPr>
      <xdr:spPr>
        <a:xfrm>
          <a:off x="2608795" y="912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54087</xdr:rowOff>
    </xdr:from>
    <xdr:to>
      <xdr:col>10</xdr:col>
      <xdr:colOff>165100</xdr:colOff>
      <xdr:row>57</xdr:row>
      <xdr:rowOff>155687</xdr:rowOff>
    </xdr:to>
    <xdr:sp macro="" textlink="">
      <xdr:nvSpPr>
        <xdr:cNvPr id="146" name="楕円 145"/>
        <xdr:cNvSpPr/>
      </xdr:nvSpPr>
      <xdr:spPr>
        <a:xfrm>
          <a:off x="1968500" y="98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146814</xdr:rowOff>
    </xdr:from>
    <xdr:ext cx="534377" cy="259045"/>
    <xdr:sp macro="" textlink="">
      <xdr:nvSpPr>
        <xdr:cNvPr id="147" name="テキスト ボックス 146"/>
        <xdr:cNvSpPr txBox="1"/>
      </xdr:nvSpPr>
      <xdr:spPr>
        <a:xfrm>
          <a:off x="1752111" y="99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74389</xdr:rowOff>
    </xdr:from>
    <xdr:to>
      <xdr:col>6</xdr:col>
      <xdr:colOff>38100</xdr:colOff>
      <xdr:row>58</xdr:row>
      <xdr:rowOff>4539</xdr:rowOff>
    </xdr:to>
    <xdr:sp macro="" textlink="">
      <xdr:nvSpPr>
        <xdr:cNvPr id="148" name="楕円 147"/>
        <xdr:cNvSpPr/>
      </xdr:nvSpPr>
      <xdr:spPr>
        <a:xfrm>
          <a:off x="1079500" y="98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167116</xdr:rowOff>
    </xdr:from>
    <xdr:ext cx="534377" cy="259045"/>
    <xdr:sp macro="" textlink="">
      <xdr:nvSpPr>
        <xdr:cNvPr id="149" name="テキスト ボックス 148"/>
        <xdr:cNvSpPr txBox="1"/>
      </xdr:nvSpPr>
      <xdr:spPr>
        <a:xfrm>
          <a:off x="863111" y="993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69039</xdr:rowOff>
    </xdr:from>
    <xdr:to>
      <xdr:col>24</xdr:col>
      <xdr:colOff>63500</xdr:colOff>
      <xdr:row>78</xdr:row>
      <xdr:rowOff>70160</xdr:rowOff>
    </xdr:to>
    <xdr:cxnSp macro="">
      <xdr:nvCxnSpPr>
        <xdr:cNvPr id="176" name="直線コネクタ 175"/>
        <xdr:cNvCxnSpPr/>
      </xdr:nvCxnSpPr>
      <xdr:spPr>
        <a:xfrm>
          <a:off x="3797300" y="13442139"/>
          <a:ext cx="8382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69039</xdr:rowOff>
    </xdr:from>
    <xdr:to>
      <xdr:col>19</xdr:col>
      <xdr:colOff>177800</xdr:colOff>
      <xdr:row>78</xdr:row>
      <xdr:rowOff>81818</xdr:rowOff>
    </xdr:to>
    <xdr:cxnSp macro="">
      <xdr:nvCxnSpPr>
        <xdr:cNvPr id="179" name="直線コネクタ 178"/>
        <xdr:cNvCxnSpPr/>
      </xdr:nvCxnSpPr>
      <xdr:spPr>
        <a:xfrm flipV="1">
          <a:off x="2908300" y="13442139"/>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54890</xdr:rowOff>
    </xdr:from>
    <xdr:to>
      <xdr:col>15</xdr:col>
      <xdr:colOff>50800</xdr:colOff>
      <xdr:row>78</xdr:row>
      <xdr:rowOff>81818</xdr:rowOff>
    </xdr:to>
    <xdr:cxnSp macro="">
      <xdr:nvCxnSpPr>
        <xdr:cNvPr id="182" name="直線コネクタ 181"/>
        <xdr:cNvCxnSpPr/>
      </xdr:nvCxnSpPr>
      <xdr:spPr>
        <a:xfrm>
          <a:off x="2019300" y="13427990"/>
          <a:ext cx="8890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54890</xdr:rowOff>
    </xdr:from>
    <xdr:to>
      <xdr:col>10</xdr:col>
      <xdr:colOff>114300</xdr:colOff>
      <xdr:row>78</xdr:row>
      <xdr:rowOff>66731</xdr:rowOff>
    </xdr:to>
    <xdr:cxnSp macro="">
      <xdr:nvCxnSpPr>
        <xdr:cNvPr id="185" name="直線コネクタ 184"/>
        <xdr:cNvCxnSpPr/>
      </xdr:nvCxnSpPr>
      <xdr:spPr>
        <a:xfrm flipV="1">
          <a:off x="1130300" y="13427990"/>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86" name="フローチャート: 判断 185"/>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49979</xdr:rowOff>
    </xdr:from>
    <xdr:ext cx="469744" cy="259045"/>
    <xdr:sp macro="" textlink="">
      <xdr:nvSpPr>
        <xdr:cNvPr id="187" name="テキスト ボックス 186"/>
        <xdr:cNvSpPr txBox="1"/>
      </xdr:nvSpPr>
      <xdr:spPr>
        <a:xfrm>
          <a:off x="1784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140357</xdr:rowOff>
    </xdr:from>
    <xdr:to>
      <xdr:col>6</xdr:col>
      <xdr:colOff>38100</xdr:colOff>
      <xdr:row>78</xdr:row>
      <xdr:rowOff>70507</xdr:rowOff>
    </xdr:to>
    <xdr:sp macro="" textlink="">
      <xdr:nvSpPr>
        <xdr:cNvPr id="188" name="フローチャート: 判断 187"/>
        <xdr:cNvSpPr/>
      </xdr:nvSpPr>
      <xdr:spPr>
        <a:xfrm>
          <a:off x="1079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87034</xdr:rowOff>
    </xdr:from>
    <xdr:ext cx="469744" cy="259045"/>
    <xdr:sp macro="" textlink="">
      <xdr:nvSpPr>
        <xdr:cNvPr id="189" name="テキスト ボックス 188"/>
        <xdr:cNvSpPr txBox="1"/>
      </xdr:nvSpPr>
      <xdr:spPr>
        <a:xfrm>
          <a:off x="895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19360</xdr:rowOff>
    </xdr:from>
    <xdr:to>
      <xdr:col>24</xdr:col>
      <xdr:colOff>114300</xdr:colOff>
      <xdr:row>78</xdr:row>
      <xdr:rowOff>120960</xdr:rowOff>
    </xdr:to>
    <xdr:sp macro="" textlink="">
      <xdr:nvSpPr>
        <xdr:cNvPr id="195" name="楕円 194"/>
        <xdr:cNvSpPr/>
      </xdr:nvSpPr>
      <xdr:spPr>
        <a:xfrm>
          <a:off x="4584700" y="133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105737</xdr:rowOff>
    </xdr:from>
    <xdr:ext cx="469744" cy="259045"/>
    <xdr:sp macro="" textlink="">
      <xdr:nvSpPr>
        <xdr:cNvPr id="196" name="維持補修費該当値テキスト"/>
        <xdr:cNvSpPr txBox="1"/>
      </xdr:nvSpPr>
      <xdr:spPr>
        <a:xfrm>
          <a:off x="4686300" y="133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18239</xdr:rowOff>
    </xdr:from>
    <xdr:to>
      <xdr:col>20</xdr:col>
      <xdr:colOff>38100</xdr:colOff>
      <xdr:row>78</xdr:row>
      <xdr:rowOff>119839</xdr:rowOff>
    </xdr:to>
    <xdr:sp macro="" textlink="">
      <xdr:nvSpPr>
        <xdr:cNvPr id="197" name="楕円 196"/>
        <xdr:cNvSpPr/>
      </xdr:nvSpPr>
      <xdr:spPr>
        <a:xfrm>
          <a:off x="3746500" y="133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110966</xdr:rowOff>
    </xdr:from>
    <xdr:ext cx="469744" cy="259045"/>
    <xdr:sp macro="" textlink="">
      <xdr:nvSpPr>
        <xdr:cNvPr id="198" name="テキスト ボックス 197"/>
        <xdr:cNvSpPr txBox="1"/>
      </xdr:nvSpPr>
      <xdr:spPr>
        <a:xfrm>
          <a:off x="3562428" y="134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31018</xdr:rowOff>
    </xdr:from>
    <xdr:to>
      <xdr:col>15</xdr:col>
      <xdr:colOff>101600</xdr:colOff>
      <xdr:row>78</xdr:row>
      <xdr:rowOff>132618</xdr:rowOff>
    </xdr:to>
    <xdr:sp macro="" textlink="">
      <xdr:nvSpPr>
        <xdr:cNvPr id="199" name="楕円 198"/>
        <xdr:cNvSpPr/>
      </xdr:nvSpPr>
      <xdr:spPr>
        <a:xfrm>
          <a:off x="2857500" y="134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123745</xdr:rowOff>
    </xdr:from>
    <xdr:ext cx="469744" cy="259045"/>
    <xdr:sp macro="" textlink="">
      <xdr:nvSpPr>
        <xdr:cNvPr id="200" name="テキスト ボックス 199"/>
        <xdr:cNvSpPr txBox="1"/>
      </xdr:nvSpPr>
      <xdr:spPr>
        <a:xfrm>
          <a:off x="2673428" y="1349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4090</xdr:rowOff>
    </xdr:from>
    <xdr:to>
      <xdr:col>10</xdr:col>
      <xdr:colOff>165100</xdr:colOff>
      <xdr:row>78</xdr:row>
      <xdr:rowOff>105690</xdr:rowOff>
    </xdr:to>
    <xdr:sp macro="" textlink="">
      <xdr:nvSpPr>
        <xdr:cNvPr id="201" name="楕円 200"/>
        <xdr:cNvSpPr/>
      </xdr:nvSpPr>
      <xdr:spPr>
        <a:xfrm>
          <a:off x="1968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96817</xdr:rowOff>
    </xdr:from>
    <xdr:ext cx="469744" cy="259045"/>
    <xdr:sp macro="" textlink="">
      <xdr:nvSpPr>
        <xdr:cNvPr id="202" name="テキスト ボックス 201"/>
        <xdr:cNvSpPr txBox="1"/>
      </xdr:nvSpPr>
      <xdr:spPr>
        <a:xfrm>
          <a:off x="1784428" y="134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15931</xdr:rowOff>
    </xdr:from>
    <xdr:to>
      <xdr:col>6</xdr:col>
      <xdr:colOff>38100</xdr:colOff>
      <xdr:row>78</xdr:row>
      <xdr:rowOff>117531</xdr:rowOff>
    </xdr:to>
    <xdr:sp macro="" textlink="">
      <xdr:nvSpPr>
        <xdr:cNvPr id="203" name="楕円 202"/>
        <xdr:cNvSpPr/>
      </xdr:nvSpPr>
      <xdr:spPr>
        <a:xfrm>
          <a:off x="1079500" y="133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108658</xdr:rowOff>
    </xdr:from>
    <xdr:ext cx="469744" cy="259045"/>
    <xdr:sp macro="" textlink="">
      <xdr:nvSpPr>
        <xdr:cNvPr id="204" name="テキスト ボックス 203"/>
        <xdr:cNvSpPr txBox="1"/>
      </xdr:nvSpPr>
      <xdr:spPr>
        <a:xfrm>
          <a:off x="895428" y="1348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88595</xdr:rowOff>
    </xdr:from>
    <xdr:to>
      <xdr:col>24</xdr:col>
      <xdr:colOff>63500</xdr:colOff>
      <xdr:row>94</xdr:row>
      <xdr:rowOff>101969</xdr:rowOff>
    </xdr:to>
    <xdr:cxnSp macro="">
      <xdr:nvCxnSpPr>
        <xdr:cNvPr id="234" name="直線コネクタ 233"/>
        <xdr:cNvCxnSpPr/>
      </xdr:nvCxnSpPr>
      <xdr:spPr>
        <a:xfrm>
          <a:off x="3797300" y="16204895"/>
          <a:ext cx="8382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88595</xdr:rowOff>
    </xdr:from>
    <xdr:to>
      <xdr:col>19</xdr:col>
      <xdr:colOff>177800</xdr:colOff>
      <xdr:row>94</xdr:row>
      <xdr:rowOff>150050</xdr:rowOff>
    </xdr:to>
    <xdr:cxnSp macro="">
      <xdr:nvCxnSpPr>
        <xdr:cNvPr id="237" name="直線コネクタ 236"/>
        <xdr:cNvCxnSpPr/>
      </xdr:nvCxnSpPr>
      <xdr:spPr>
        <a:xfrm flipV="1">
          <a:off x="2908300" y="16204895"/>
          <a:ext cx="889000" cy="6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150050</xdr:rowOff>
    </xdr:from>
    <xdr:to>
      <xdr:col>15</xdr:col>
      <xdr:colOff>50800</xdr:colOff>
      <xdr:row>95</xdr:row>
      <xdr:rowOff>34189</xdr:rowOff>
    </xdr:to>
    <xdr:cxnSp macro="">
      <xdr:nvCxnSpPr>
        <xdr:cNvPr id="240" name="直線コネクタ 239"/>
        <xdr:cNvCxnSpPr/>
      </xdr:nvCxnSpPr>
      <xdr:spPr>
        <a:xfrm flipV="1">
          <a:off x="2019300" y="16266350"/>
          <a:ext cx="889000" cy="5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34189</xdr:rowOff>
    </xdr:from>
    <xdr:to>
      <xdr:col>10</xdr:col>
      <xdr:colOff>114300</xdr:colOff>
      <xdr:row>95</xdr:row>
      <xdr:rowOff>98577</xdr:rowOff>
    </xdr:to>
    <xdr:cxnSp macro="">
      <xdr:nvCxnSpPr>
        <xdr:cNvPr id="243" name="直線コネクタ 242"/>
        <xdr:cNvCxnSpPr/>
      </xdr:nvCxnSpPr>
      <xdr:spPr>
        <a:xfrm flipV="1">
          <a:off x="1130300" y="16321939"/>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33820</xdr:rowOff>
    </xdr:from>
    <xdr:to>
      <xdr:col>10</xdr:col>
      <xdr:colOff>165100</xdr:colOff>
      <xdr:row>97</xdr:row>
      <xdr:rowOff>135420</xdr:rowOff>
    </xdr:to>
    <xdr:sp macro="" textlink="">
      <xdr:nvSpPr>
        <xdr:cNvPr id="244" name="フローチャート: 判断 243"/>
        <xdr:cNvSpPr/>
      </xdr:nvSpPr>
      <xdr:spPr>
        <a:xfrm>
          <a:off x="1968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126547</xdr:rowOff>
    </xdr:from>
    <xdr:ext cx="534377" cy="259045"/>
    <xdr:sp macro="" textlink="">
      <xdr:nvSpPr>
        <xdr:cNvPr id="245" name="テキスト ボックス 244"/>
        <xdr:cNvSpPr txBox="1"/>
      </xdr:nvSpPr>
      <xdr:spPr>
        <a:xfrm>
          <a:off x="1752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50609</xdr:rowOff>
    </xdr:from>
    <xdr:to>
      <xdr:col>6</xdr:col>
      <xdr:colOff>38100</xdr:colOff>
      <xdr:row>98</xdr:row>
      <xdr:rowOff>152209</xdr:rowOff>
    </xdr:to>
    <xdr:sp macro="" textlink="">
      <xdr:nvSpPr>
        <xdr:cNvPr id="246" name="フローチャート: 判断 245"/>
        <xdr:cNvSpPr/>
      </xdr:nvSpPr>
      <xdr:spPr>
        <a:xfrm>
          <a:off x="1079500" y="168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143336</xdr:rowOff>
    </xdr:from>
    <xdr:ext cx="534377" cy="259045"/>
    <xdr:sp macro="" textlink="">
      <xdr:nvSpPr>
        <xdr:cNvPr id="247" name="テキスト ボックス 246"/>
        <xdr:cNvSpPr txBox="1"/>
      </xdr:nvSpPr>
      <xdr:spPr>
        <a:xfrm>
          <a:off x="863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51169</xdr:rowOff>
    </xdr:from>
    <xdr:to>
      <xdr:col>24</xdr:col>
      <xdr:colOff>114300</xdr:colOff>
      <xdr:row>94</xdr:row>
      <xdr:rowOff>152769</xdr:rowOff>
    </xdr:to>
    <xdr:sp macro="" textlink="">
      <xdr:nvSpPr>
        <xdr:cNvPr id="253" name="楕円 252"/>
        <xdr:cNvSpPr/>
      </xdr:nvSpPr>
      <xdr:spPr>
        <a:xfrm>
          <a:off x="4584700" y="161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74046</xdr:rowOff>
    </xdr:from>
    <xdr:ext cx="599010" cy="259045"/>
    <xdr:sp macro="" textlink="">
      <xdr:nvSpPr>
        <xdr:cNvPr id="254" name="扶助費該当値テキスト"/>
        <xdr:cNvSpPr txBox="1"/>
      </xdr:nvSpPr>
      <xdr:spPr>
        <a:xfrm>
          <a:off x="4686300" y="1601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37795</xdr:rowOff>
    </xdr:from>
    <xdr:to>
      <xdr:col>20</xdr:col>
      <xdr:colOff>38100</xdr:colOff>
      <xdr:row>94</xdr:row>
      <xdr:rowOff>139395</xdr:rowOff>
    </xdr:to>
    <xdr:sp macro="" textlink="">
      <xdr:nvSpPr>
        <xdr:cNvPr id="255" name="楕円 254"/>
        <xdr:cNvSpPr/>
      </xdr:nvSpPr>
      <xdr:spPr>
        <a:xfrm>
          <a:off x="3746500" y="161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155922</xdr:rowOff>
    </xdr:from>
    <xdr:ext cx="599010" cy="259045"/>
    <xdr:sp macro="" textlink="">
      <xdr:nvSpPr>
        <xdr:cNvPr id="256" name="テキスト ボックス 255"/>
        <xdr:cNvSpPr txBox="1"/>
      </xdr:nvSpPr>
      <xdr:spPr>
        <a:xfrm>
          <a:off x="3497795" y="1592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99250</xdr:rowOff>
    </xdr:from>
    <xdr:to>
      <xdr:col>15</xdr:col>
      <xdr:colOff>101600</xdr:colOff>
      <xdr:row>95</xdr:row>
      <xdr:rowOff>29400</xdr:rowOff>
    </xdr:to>
    <xdr:sp macro="" textlink="">
      <xdr:nvSpPr>
        <xdr:cNvPr id="257" name="楕円 256"/>
        <xdr:cNvSpPr/>
      </xdr:nvSpPr>
      <xdr:spPr>
        <a:xfrm>
          <a:off x="2857500" y="162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45927</xdr:rowOff>
    </xdr:from>
    <xdr:ext cx="599010" cy="259045"/>
    <xdr:sp macro="" textlink="">
      <xdr:nvSpPr>
        <xdr:cNvPr id="258" name="テキスト ボックス 257"/>
        <xdr:cNvSpPr txBox="1"/>
      </xdr:nvSpPr>
      <xdr:spPr>
        <a:xfrm>
          <a:off x="2608795" y="1599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154839</xdr:rowOff>
    </xdr:from>
    <xdr:to>
      <xdr:col>10</xdr:col>
      <xdr:colOff>165100</xdr:colOff>
      <xdr:row>95</xdr:row>
      <xdr:rowOff>84989</xdr:rowOff>
    </xdr:to>
    <xdr:sp macro="" textlink="">
      <xdr:nvSpPr>
        <xdr:cNvPr id="259" name="楕円 258"/>
        <xdr:cNvSpPr/>
      </xdr:nvSpPr>
      <xdr:spPr>
        <a:xfrm>
          <a:off x="1968500" y="162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101516</xdr:rowOff>
    </xdr:from>
    <xdr:ext cx="599010" cy="259045"/>
    <xdr:sp macro="" textlink="">
      <xdr:nvSpPr>
        <xdr:cNvPr id="260" name="テキスト ボックス 259"/>
        <xdr:cNvSpPr txBox="1"/>
      </xdr:nvSpPr>
      <xdr:spPr>
        <a:xfrm>
          <a:off x="1719795" y="1604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47777</xdr:rowOff>
    </xdr:from>
    <xdr:to>
      <xdr:col>6</xdr:col>
      <xdr:colOff>38100</xdr:colOff>
      <xdr:row>95</xdr:row>
      <xdr:rowOff>149377</xdr:rowOff>
    </xdr:to>
    <xdr:sp macro="" textlink="">
      <xdr:nvSpPr>
        <xdr:cNvPr id="261" name="楕円 260"/>
        <xdr:cNvSpPr/>
      </xdr:nvSpPr>
      <xdr:spPr>
        <a:xfrm>
          <a:off x="1079500" y="163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165904</xdr:rowOff>
    </xdr:from>
    <xdr:ext cx="599010" cy="259045"/>
    <xdr:sp macro="" textlink="">
      <xdr:nvSpPr>
        <xdr:cNvPr id="262" name="テキスト ボックス 261"/>
        <xdr:cNvSpPr txBox="1"/>
      </xdr:nvSpPr>
      <xdr:spPr>
        <a:xfrm>
          <a:off x="830795" y="1611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150955</xdr:rowOff>
    </xdr:from>
    <xdr:to>
      <xdr:col>55</xdr:col>
      <xdr:colOff>0</xdr:colOff>
      <xdr:row>34</xdr:row>
      <xdr:rowOff>151061</xdr:rowOff>
    </xdr:to>
    <xdr:cxnSp macro="">
      <xdr:nvCxnSpPr>
        <xdr:cNvPr id="291" name="直線コネクタ 290"/>
        <xdr:cNvCxnSpPr/>
      </xdr:nvCxnSpPr>
      <xdr:spPr>
        <a:xfrm>
          <a:off x="9639300" y="5808805"/>
          <a:ext cx="838200" cy="17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150955</xdr:rowOff>
    </xdr:from>
    <xdr:to>
      <xdr:col>50</xdr:col>
      <xdr:colOff>114300</xdr:colOff>
      <xdr:row>35</xdr:row>
      <xdr:rowOff>20965</xdr:rowOff>
    </xdr:to>
    <xdr:cxnSp macro="">
      <xdr:nvCxnSpPr>
        <xdr:cNvPr id="294" name="直線コネクタ 293"/>
        <xdr:cNvCxnSpPr/>
      </xdr:nvCxnSpPr>
      <xdr:spPr>
        <a:xfrm flipV="1">
          <a:off x="8750300" y="5808805"/>
          <a:ext cx="889000" cy="2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20965</xdr:rowOff>
    </xdr:from>
    <xdr:to>
      <xdr:col>45</xdr:col>
      <xdr:colOff>177800</xdr:colOff>
      <xdr:row>36</xdr:row>
      <xdr:rowOff>4552</xdr:rowOff>
    </xdr:to>
    <xdr:cxnSp macro="">
      <xdr:nvCxnSpPr>
        <xdr:cNvPr id="297" name="直線コネクタ 296"/>
        <xdr:cNvCxnSpPr/>
      </xdr:nvCxnSpPr>
      <xdr:spPr>
        <a:xfrm flipV="1">
          <a:off x="7861300" y="6021715"/>
          <a:ext cx="889000" cy="15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4552</xdr:rowOff>
    </xdr:from>
    <xdr:to>
      <xdr:col>41</xdr:col>
      <xdr:colOff>50800</xdr:colOff>
      <xdr:row>37</xdr:row>
      <xdr:rowOff>27937</xdr:rowOff>
    </xdr:to>
    <xdr:cxnSp macro="">
      <xdr:nvCxnSpPr>
        <xdr:cNvPr id="300" name="直線コネクタ 299"/>
        <xdr:cNvCxnSpPr/>
      </xdr:nvCxnSpPr>
      <xdr:spPr>
        <a:xfrm flipV="1">
          <a:off x="6972300" y="6176752"/>
          <a:ext cx="889000" cy="19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2154</xdr:rowOff>
    </xdr:from>
    <xdr:to>
      <xdr:col>41</xdr:col>
      <xdr:colOff>101600</xdr:colOff>
      <xdr:row>36</xdr:row>
      <xdr:rowOff>103754</xdr:rowOff>
    </xdr:to>
    <xdr:sp macro="" textlink="">
      <xdr:nvSpPr>
        <xdr:cNvPr id="301" name="フローチャート: 判断 300"/>
        <xdr:cNvSpPr/>
      </xdr:nvSpPr>
      <xdr:spPr>
        <a:xfrm>
          <a:off x="7810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94881</xdr:rowOff>
    </xdr:from>
    <xdr:ext cx="534377" cy="259045"/>
    <xdr:sp macro="" textlink="">
      <xdr:nvSpPr>
        <xdr:cNvPr id="302" name="テキスト ボックス 301"/>
        <xdr:cNvSpPr txBox="1"/>
      </xdr:nvSpPr>
      <xdr:spPr>
        <a:xfrm>
          <a:off x="7594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133713</xdr:rowOff>
    </xdr:from>
    <xdr:to>
      <xdr:col>36</xdr:col>
      <xdr:colOff>165100</xdr:colOff>
      <xdr:row>37</xdr:row>
      <xdr:rowOff>63863</xdr:rowOff>
    </xdr:to>
    <xdr:sp macro="" textlink="">
      <xdr:nvSpPr>
        <xdr:cNvPr id="303" name="フローチャート: 判断 302"/>
        <xdr:cNvSpPr/>
      </xdr:nvSpPr>
      <xdr:spPr>
        <a:xfrm>
          <a:off x="6921500" y="63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80390</xdr:rowOff>
    </xdr:from>
    <xdr:ext cx="534377" cy="259045"/>
    <xdr:sp macro="" textlink="">
      <xdr:nvSpPr>
        <xdr:cNvPr id="304" name="テキスト ボックス 303"/>
        <xdr:cNvSpPr txBox="1"/>
      </xdr:nvSpPr>
      <xdr:spPr>
        <a:xfrm>
          <a:off x="6705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100261</xdr:rowOff>
    </xdr:from>
    <xdr:to>
      <xdr:col>55</xdr:col>
      <xdr:colOff>50800</xdr:colOff>
      <xdr:row>35</xdr:row>
      <xdr:rowOff>30411</xdr:rowOff>
    </xdr:to>
    <xdr:sp macro="" textlink="">
      <xdr:nvSpPr>
        <xdr:cNvPr id="310" name="楕円 309"/>
        <xdr:cNvSpPr/>
      </xdr:nvSpPr>
      <xdr:spPr>
        <a:xfrm>
          <a:off x="10426700" y="59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123138</xdr:rowOff>
    </xdr:from>
    <xdr:ext cx="534377" cy="259045"/>
    <xdr:sp macro="" textlink="">
      <xdr:nvSpPr>
        <xdr:cNvPr id="311" name="補助費等該当値テキスト"/>
        <xdr:cNvSpPr txBox="1"/>
      </xdr:nvSpPr>
      <xdr:spPr>
        <a:xfrm>
          <a:off x="10528300" y="578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100155</xdr:rowOff>
    </xdr:from>
    <xdr:to>
      <xdr:col>50</xdr:col>
      <xdr:colOff>165100</xdr:colOff>
      <xdr:row>34</xdr:row>
      <xdr:rowOff>30305</xdr:rowOff>
    </xdr:to>
    <xdr:sp macro="" textlink="">
      <xdr:nvSpPr>
        <xdr:cNvPr id="312" name="楕円 311"/>
        <xdr:cNvSpPr/>
      </xdr:nvSpPr>
      <xdr:spPr>
        <a:xfrm>
          <a:off x="9588500" y="57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46832</xdr:rowOff>
    </xdr:from>
    <xdr:ext cx="599010" cy="259045"/>
    <xdr:sp macro="" textlink="">
      <xdr:nvSpPr>
        <xdr:cNvPr id="313" name="テキスト ボックス 312"/>
        <xdr:cNvSpPr txBox="1"/>
      </xdr:nvSpPr>
      <xdr:spPr>
        <a:xfrm>
          <a:off x="9339795" y="553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141615</xdr:rowOff>
    </xdr:from>
    <xdr:to>
      <xdr:col>46</xdr:col>
      <xdr:colOff>38100</xdr:colOff>
      <xdr:row>35</xdr:row>
      <xdr:rowOff>71765</xdr:rowOff>
    </xdr:to>
    <xdr:sp macro="" textlink="">
      <xdr:nvSpPr>
        <xdr:cNvPr id="314" name="楕円 313"/>
        <xdr:cNvSpPr/>
      </xdr:nvSpPr>
      <xdr:spPr>
        <a:xfrm>
          <a:off x="8699500" y="59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88292</xdr:rowOff>
    </xdr:from>
    <xdr:ext cx="534377" cy="259045"/>
    <xdr:sp macro="" textlink="">
      <xdr:nvSpPr>
        <xdr:cNvPr id="315" name="テキスト ボックス 314"/>
        <xdr:cNvSpPr txBox="1"/>
      </xdr:nvSpPr>
      <xdr:spPr>
        <a:xfrm>
          <a:off x="8483111" y="57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125202</xdr:rowOff>
    </xdr:from>
    <xdr:to>
      <xdr:col>41</xdr:col>
      <xdr:colOff>101600</xdr:colOff>
      <xdr:row>36</xdr:row>
      <xdr:rowOff>55352</xdr:rowOff>
    </xdr:to>
    <xdr:sp macro="" textlink="">
      <xdr:nvSpPr>
        <xdr:cNvPr id="316" name="楕円 315"/>
        <xdr:cNvSpPr/>
      </xdr:nvSpPr>
      <xdr:spPr>
        <a:xfrm>
          <a:off x="7810500" y="612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71879</xdr:rowOff>
    </xdr:from>
    <xdr:ext cx="534377" cy="259045"/>
    <xdr:sp macro="" textlink="">
      <xdr:nvSpPr>
        <xdr:cNvPr id="317" name="テキスト ボックス 316"/>
        <xdr:cNvSpPr txBox="1"/>
      </xdr:nvSpPr>
      <xdr:spPr>
        <a:xfrm>
          <a:off x="7594111" y="590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148587</xdr:rowOff>
    </xdr:from>
    <xdr:to>
      <xdr:col>36</xdr:col>
      <xdr:colOff>165100</xdr:colOff>
      <xdr:row>37</xdr:row>
      <xdr:rowOff>78737</xdr:rowOff>
    </xdr:to>
    <xdr:sp macro="" textlink="">
      <xdr:nvSpPr>
        <xdr:cNvPr id="318" name="楕円 317"/>
        <xdr:cNvSpPr/>
      </xdr:nvSpPr>
      <xdr:spPr>
        <a:xfrm>
          <a:off x="6921500" y="632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69864</xdr:rowOff>
    </xdr:from>
    <xdr:ext cx="534377" cy="259045"/>
    <xdr:sp macro="" textlink="">
      <xdr:nvSpPr>
        <xdr:cNvPr id="319" name="テキスト ボックス 318"/>
        <xdr:cNvSpPr txBox="1"/>
      </xdr:nvSpPr>
      <xdr:spPr>
        <a:xfrm>
          <a:off x="6705111" y="641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46285</xdr:rowOff>
    </xdr:from>
    <xdr:to>
      <xdr:col>55</xdr:col>
      <xdr:colOff>0</xdr:colOff>
      <xdr:row>56</xdr:row>
      <xdr:rowOff>124759</xdr:rowOff>
    </xdr:to>
    <xdr:cxnSp macro="">
      <xdr:nvCxnSpPr>
        <xdr:cNvPr id="346" name="直線コネクタ 345"/>
        <xdr:cNvCxnSpPr/>
      </xdr:nvCxnSpPr>
      <xdr:spPr>
        <a:xfrm>
          <a:off x="9639300" y="9647485"/>
          <a:ext cx="838200" cy="7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50935</xdr:rowOff>
    </xdr:from>
    <xdr:to>
      <xdr:col>50</xdr:col>
      <xdr:colOff>114300</xdr:colOff>
      <xdr:row>56</xdr:row>
      <xdr:rowOff>46285</xdr:rowOff>
    </xdr:to>
    <xdr:cxnSp macro="">
      <xdr:nvCxnSpPr>
        <xdr:cNvPr id="349" name="直線コネクタ 348"/>
        <xdr:cNvCxnSpPr/>
      </xdr:nvCxnSpPr>
      <xdr:spPr>
        <a:xfrm>
          <a:off x="8750300" y="9480685"/>
          <a:ext cx="889000" cy="1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50935</xdr:rowOff>
    </xdr:from>
    <xdr:to>
      <xdr:col>45</xdr:col>
      <xdr:colOff>177800</xdr:colOff>
      <xdr:row>56</xdr:row>
      <xdr:rowOff>106105</xdr:rowOff>
    </xdr:to>
    <xdr:cxnSp macro="">
      <xdr:nvCxnSpPr>
        <xdr:cNvPr id="352" name="直線コネクタ 351"/>
        <xdr:cNvCxnSpPr/>
      </xdr:nvCxnSpPr>
      <xdr:spPr>
        <a:xfrm flipV="1">
          <a:off x="7861300" y="9480685"/>
          <a:ext cx="889000" cy="2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106105</xdr:rowOff>
    </xdr:from>
    <xdr:to>
      <xdr:col>41</xdr:col>
      <xdr:colOff>50800</xdr:colOff>
      <xdr:row>56</xdr:row>
      <xdr:rowOff>148927</xdr:rowOff>
    </xdr:to>
    <xdr:cxnSp macro="">
      <xdr:nvCxnSpPr>
        <xdr:cNvPr id="355" name="直線コネクタ 354"/>
        <xdr:cNvCxnSpPr/>
      </xdr:nvCxnSpPr>
      <xdr:spPr>
        <a:xfrm flipV="1">
          <a:off x="6972300" y="9707305"/>
          <a:ext cx="889000" cy="4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29583</xdr:rowOff>
    </xdr:from>
    <xdr:to>
      <xdr:col>41</xdr:col>
      <xdr:colOff>101600</xdr:colOff>
      <xdr:row>56</xdr:row>
      <xdr:rowOff>131183</xdr:rowOff>
    </xdr:to>
    <xdr:sp macro="" textlink="">
      <xdr:nvSpPr>
        <xdr:cNvPr id="356" name="フローチャート: 判断 355"/>
        <xdr:cNvSpPr/>
      </xdr:nvSpPr>
      <xdr:spPr>
        <a:xfrm>
          <a:off x="7810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147710</xdr:rowOff>
    </xdr:from>
    <xdr:ext cx="534377" cy="259045"/>
    <xdr:sp macro="" textlink="">
      <xdr:nvSpPr>
        <xdr:cNvPr id="357" name="テキスト ボックス 356"/>
        <xdr:cNvSpPr txBox="1"/>
      </xdr:nvSpPr>
      <xdr:spPr>
        <a:xfrm>
          <a:off x="7594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130103</xdr:rowOff>
    </xdr:from>
    <xdr:to>
      <xdr:col>36</xdr:col>
      <xdr:colOff>165100</xdr:colOff>
      <xdr:row>57</xdr:row>
      <xdr:rowOff>60253</xdr:rowOff>
    </xdr:to>
    <xdr:sp macro="" textlink="">
      <xdr:nvSpPr>
        <xdr:cNvPr id="358" name="フローチャート: 判断 357"/>
        <xdr:cNvSpPr/>
      </xdr:nvSpPr>
      <xdr:spPr>
        <a:xfrm>
          <a:off x="6921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51380</xdr:rowOff>
    </xdr:from>
    <xdr:ext cx="534377" cy="259045"/>
    <xdr:sp macro="" textlink="">
      <xdr:nvSpPr>
        <xdr:cNvPr id="359" name="テキスト ボックス 358"/>
        <xdr:cNvSpPr txBox="1"/>
      </xdr:nvSpPr>
      <xdr:spPr>
        <a:xfrm>
          <a:off x="6705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73959</xdr:rowOff>
    </xdr:from>
    <xdr:to>
      <xdr:col>55</xdr:col>
      <xdr:colOff>50800</xdr:colOff>
      <xdr:row>57</xdr:row>
      <xdr:rowOff>4109</xdr:rowOff>
    </xdr:to>
    <xdr:sp macro="" textlink="">
      <xdr:nvSpPr>
        <xdr:cNvPr id="365" name="楕円 364"/>
        <xdr:cNvSpPr/>
      </xdr:nvSpPr>
      <xdr:spPr>
        <a:xfrm>
          <a:off x="10426700" y="96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52386</xdr:rowOff>
    </xdr:from>
    <xdr:ext cx="534377" cy="259045"/>
    <xdr:sp macro="" textlink="">
      <xdr:nvSpPr>
        <xdr:cNvPr id="366" name="普通建設事業費該当値テキスト"/>
        <xdr:cNvSpPr txBox="1"/>
      </xdr:nvSpPr>
      <xdr:spPr>
        <a:xfrm>
          <a:off x="10528300" y="96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166935</xdr:rowOff>
    </xdr:from>
    <xdr:to>
      <xdr:col>50</xdr:col>
      <xdr:colOff>165100</xdr:colOff>
      <xdr:row>56</xdr:row>
      <xdr:rowOff>97085</xdr:rowOff>
    </xdr:to>
    <xdr:sp macro="" textlink="">
      <xdr:nvSpPr>
        <xdr:cNvPr id="367" name="楕円 366"/>
        <xdr:cNvSpPr/>
      </xdr:nvSpPr>
      <xdr:spPr>
        <a:xfrm>
          <a:off x="9588500" y="9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113612</xdr:rowOff>
    </xdr:from>
    <xdr:ext cx="534377" cy="259045"/>
    <xdr:sp macro="" textlink="">
      <xdr:nvSpPr>
        <xdr:cNvPr id="368" name="テキスト ボックス 367"/>
        <xdr:cNvSpPr txBox="1"/>
      </xdr:nvSpPr>
      <xdr:spPr>
        <a:xfrm>
          <a:off x="9372111" y="93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xdr:rowOff>
    </xdr:from>
    <xdr:to>
      <xdr:col>46</xdr:col>
      <xdr:colOff>38100</xdr:colOff>
      <xdr:row>55</xdr:row>
      <xdr:rowOff>101735</xdr:rowOff>
    </xdr:to>
    <xdr:sp macro="" textlink="">
      <xdr:nvSpPr>
        <xdr:cNvPr id="369" name="楕円 368"/>
        <xdr:cNvSpPr/>
      </xdr:nvSpPr>
      <xdr:spPr>
        <a:xfrm>
          <a:off x="86995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118262</xdr:rowOff>
    </xdr:from>
    <xdr:ext cx="599010" cy="259045"/>
    <xdr:sp macro="" textlink="">
      <xdr:nvSpPr>
        <xdr:cNvPr id="370" name="テキスト ボックス 369"/>
        <xdr:cNvSpPr txBox="1"/>
      </xdr:nvSpPr>
      <xdr:spPr>
        <a:xfrm>
          <a:off x="8450795" y="920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55305</xdr:rowOff>
    </xdr:from>
    <xdr:to>
      <xdr:col>41</xdr:col>
      <xdr:colOff>101600</xdr:colOff>
      <xdr:row>56</xdr:row>
      <xdr:rowOff>156905</xdr:rowOff>
    </xdr:to>
    <xdr:sp macro="" textlink="">
      <xdr:nvSpPr>
        <xdr:cNvPr id="371" name="楕円 370"/>
        <xdr:cNvSpPr/>
      </xdr:nvSpPr>
      <xdr:spPr>
        <a:xfrm>
          <a:off x="7810500" y="96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148032</xdr:rowOff>
    </xdr:from>
    <xdr:ext cx="534377" cy="259045"/>
    <xdr:sp macro="" textlink="">
      <xdr:nvSpPr>
        <xdr:cNvPr id="372" name="テキスト ボックス 371"/>
        <xdr:cNvSpPr txBox="1"/>
      </xdr:nvSpPr>
      <xdr:spPr>
        <a:xfrm>
          <a:off x="7594111" y="974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98127</xdr:rowOff>
    </xdr:from>
    <xdr:to>
      <xdr:col>36</xdr:col>
      <xdr:colOff>165100</xdr:colOff>
      <xdr:row>57</xdr:row>
      <xdr:rowOff>28277</xdr:rowOff>
    </xdr:to>
    <xdr:sp macro="" textlink="">
      <xdr:nvSpPr>
        <xdr:cNvPr id="373" name="楕円 372"/>
        <xdr:cNvSpPr/>
      </xdr:nvSpPr>
      <xdr:spPr>
        <a:xfrm>
          <a:off x="6921500" y="96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44804</xdr:rowOff>
    </xdr:from>
    <xdr:ext cx="534377" cy="259045"/>
    <xdr:sp macro="" textlink="">
      <xdr:nvSpPr>
        <xdr:cNvPr id="374" name="テキスト ボックス 373"/>
        <xdr:cNvSpPr txBox="1"/>
      </xdr:nvSpPr>
      <xdr:spPr>
        <a:xfrm>
          <a:off x="6705111" y="94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153343</xdr:rowOff>
    </xdr:from>
    <xdr:to>
      <xdr:col>55</xdr:col>
      <xdr:colOff>0</xdr:colOff>
      <xdr:row>78</xdr:row>
      <xdr:rowOff>70444</xdr:rowOff>
    </xdr:to>
    <xdr:cxnSp macro="">
      <xdr:nvCxnSpPr>
        <xdr:cNvPr id="401" name="直線コネクタ 400"/>
        <xdr:cNvCxnSpPr/>
      </xdr:nvCxnSpPr>
      <xdr:spPr>
        <a:xfrm>
          <a:off x="9639300" y="13354993"/>
          <a:ext cx="838200" cy="8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48772</xdr:rowOff>
    </xdr:from>
    <xdr:to>
      <xdr:col>50</xdr:col>
      <xdr:colOff>114300</xdr:colOff>
      <xdr:row>77</xdr:row>
      <xdr:rowOff>153343</xdr:rowOff>
    </xdr:to>
    <xdr:cxnSp macro="">
      <xdr:nvCxnSpPr>
        <xdr:cNvPr id="404" name="直線コネクタ 403"/>
        <xdr:cNvCxnSpPr/>
      </xdr:nvCxnSpPr>
      <xdr:spPr>
        <a:xfrm>
          <a:off x="8750300" y="13250422"/>
          <a:ext cx="889000" cy="10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48772</xdr:rowOff>
    </xdr:from>
    <xdr:to>
      <xdr:col>45</xdr:col>
      <xdr:colOff>177800</xdr:colOff>
      <xdr:row>77</xdr:row>
      <xdr:rowOff>77036</xdr:rowOff>
    </xdr:to>
    <xdr:cxnSp macro="">
      <xdr:nvCxnSpPr>
        <xdr:cNvPr id="407" name="直線コネクタ 406"/>
        <xdr:cNvCxnSpPr/>
      </xdr:nvCxnSpPr>
      <xdr:spPr>
        <a:xfrm flipV="1">
          <a:off x="7861300" y="13250422"/>
          <a:ext cx="889000" cy="2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147793</xdr:rowOff>
    </xdr:from>
    <xdr:to>
      <xdr:col>41</xdr:col>
      <xdr:colOff>50800</xdr:colOff>
      <xdr:row>77</xdr:row>
      <xdr:rowOff>77036</xdr:rowOff>
    </xdr:to>
    <xdr:cxnSp macro="">
      <xdr:nvCxnSpPr>
        <xdr:cNvPr id="410" name="直線コネクタ 409"/>
        <xdr:cNvCxnSpPr/>
      </xdr:nvCxnSpPr>
      <xdr:spPr>
        <a:xfrm>
          <a:off x="6972300" y="13177993"/>
          <a:ext cx="88900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167749</xdr:rowOff>
    </xdr:from>
    <xdr:to>
      <xdr:col>41</xdr:col>
      <xdr:colOff>101600</xdr:colOff>
      <xdr:row>76</xdr:row>
      <xdr:rowOff>97899</xdr:rowOff>
    </xdr:to>
    <xdr:sp macro="" textlink="">
      <xdr:nvSpPr>
        <xdr:cNvPr id="411" name="フローチャート: 判断 410"/>
        <xdr:cNvSpPr/>
      </xdr:nvSpPr>
      <xdr:spPr>
        <a:xfrm>
          <a:off x="7810500" y="1302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114426</xdr:rowOff>
    </xdr:from>
    <xdr:ext cx="534377" cy="259045"/>
    <xdr:sp macro="" textlink="">
      <xdr:nvSpPr>
        <xdr:cNvPr id="412" name="テキスト ボックス 411"/>
        <xdr:cNvSpPr txBox="1"/>
      </xdr:nvSpPr>
      <xdr:spPr>
        <a:xfrm>
          <a:off x="7594111" y="128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12063</xdr:rowOff>
    </xdr:from>
    <xdr:to>
      <xdr:col>36</xdr:col>
      <xdr:colOff>165100</xdr:colOff>
      <xdr:row>77</xdr:row>
      <xdr:rowOff>113663</xdr:rowOff>
    </xdr:to>
    <xdr:sp macro="" textlink="">
      <xdr:nvSpPr>
        <xdr:cNvPr id="413" name="フローチャート: 判断 412"/>
        <xdr:cNvSpPr/>
      </xdr:nvSpPr>
      <xdr:spPr>
        <a:xfrm>
          <a:off x="6921500" y="1321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104790</xdr:rowOff>
    </xdr:from>
    <xdr:ext cx="534377" cy="259045"/>
    <xdr:sp macro="" textlink="">
      <xdr:nvSpPr>
        <xdr:cNvPr id="414" name="テキスト ボックス 413"/>
        <xdr:cNvSpPr txBox="1"/>
      </xdr:nvSpPr>
      <xdr:spPr>
        <a:xfrm>
          <a:off x="6705111" y="133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19644</xdr:rowOff>
    </xdr:from>
    <xdr:to>
      <xdr:col>55</xdr:col>
      <xdr:colOff>50800</xdr:colOff>
      <xdr:row>78</xdr:row>
      <xdr:rowOff>121244</xdr:rowOff>
    </xdr:to>
    <xdr:sp macro="" textlink="">
      <xdr:nvSpPr>
        <xdr:cNvPr id="420" name="楕円 419"/>
        <xdr:cNvSpPr/>
      </xdr:nvSpPr>
      <xdr:spPr>
        <a:xfrm>
          <a:off x="10426700" y="133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106021</xdr:rowOff>
    </xdr:from>
    <xdr:ext cx="469744" cy="259045"/>
    <xdr:sp macro="" textlink="">
      <xdr:nvSpPr>
        <xdr:cNvPr id="421" name="普通建設事業費 （ うち新規整備　）該当値テキスト"/>
        <xdr:cNvSpPr txBox="1"/>
      </xdr:nvSpPr>
      <xdr:spPr>
        <a:xfrm>
          <a:off x="10528300" y="1330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102543</xdr:rowOff>
    </xdr:from>
    <xdr:to>
      <xdr:col>50</xdr:col>
      <xdr:colOff>165100</xdr:colOff>
      <xdr:row>78</xdr:row>
      <xdr:rowOff>32693</xdr:rowOff>
    </xdr:to>
    <xdr:sp macro="" textlink="">
      <xdr:nvSpPr>
        <xdr:cNvPr id="422" name="楕円 421"/>
        <xdr:cNvSpPr/>
      </xdr:nvSpPr>
      <xdr:spPr>
        <a:xfrm>
          <a:off x="9588500" y="133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23820</xdr:rowOff>
    </xdr:from>
    <xdr:ext cx="534377" cy="259045"/>
    <xdr:sp macro="" textlink="">
      <xdr:nvSpPr>
        <xdr:cNvPr id="423" name="テキスト ボックス 422"/>
        <xdr:cNvSpPr txBox="1"/>
      </xdr:nvSpPr>
      <xdr:spPr>
        <a:xfrm>
          <a:off x="9372111" y="133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169422</xdr:rowOff>
    </xdr:from>
    <xdr:to>
      <xdr:col>46</xdr:col>
      <xdr:colOff>38100</xdr:colOff>
      <xdr:row>77</xdr:row>
      <xdr:rowOff>99572</xdr:rowOff>
    </xdr:to>
    <xdr:sp macro="" textlink="">
      <xdr:nvSpPr>
        <xdr:cNvPr id="424" name="楕円 423"/>
        <xdr:cNvSpPr/>
      </xdr:nvSpPr>
      <xdr:spPr>
        <a:xfrm>
          <a:off x="8699500" y="131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90699</xdr:rowOff>
    </xdr:from>
    <xdr:ext cx="534377" cy="259045"/>
    <xdr:sp macro="" textlink="">
      <xdr:nvSpPr>
        <xdr:cNvPr id="425" name="テキスト ボックス 424"/>
        <xdr:cNvSpPr txBox="1"/>
      </xdr:nvSpPr>
      <xdr:spPr>
        <a:xfrm>
          <a:off x="8483111" y="1329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26236</xdr:rowOff>
    </xdr:from>
    <xdr:to>
      <xdr:col>41</xdr:col>
      <xdr:colOff>101600</xdr:colOff>
      <xdr:row>77</xdr:row>
      <xdr:rowOff>127836</xdr:rowOff>
    </xdr:to>
    <xdr:sp macro="" textlink="">
      <xdr:nvSpPr>
        <xdr:cNvPr id="426" name="楕円 425"/>
        <xdr:cNvSpPr/>
      </xdr:nvSpPr>
      <xdr:spPr>
        <a:xfrm>
          <a:off x="7810500" y="132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118963</xdr:rowOff>
    </xdr:from>
    <xdr:ext cx="534377" cy="259045"/>
    <xdr:sp macro="" textlink="">
      <xdr:nvSpPr>
        <xdr:cNvPr id="427" name="テキスト ボックス 426"/>
        <xdr:cNvSpPr txBox="1"/>
      </xdr:nvSpPr>
      <xdr:spPr>
        <a:xfrm>
          <a:off x="7594111" y="1332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96993</xdr:rowOff>
    </xdr:from>
    <xdr:to>
      <xdr:col>36</xdr:col>
      <xdr:colOff>165100</xdr:colOff>
      <xdr:row>77</xdr:row>
      <xdr:rowOff>27143</xdr:rowOff>
    </xdr:to>
    <xdr:sp macro="" textlink="">
      <xdr:nvSpPr>
        <xdr:cNvPr id="428" name="楕円 427"/>
        <xdr:cNvSpPr/>
      </xdr:nvSpPr>
      <xdr:spPr>
        <a:xfrm>
          <a:off x="6921500" y="131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43670</xdr:rowOff>
    </xdr:from>
    <xdr:ext cx="534377" cy="259045"/>
    <xdr:sp macro="" textlink="">
      <xdr:nvSpPr>
        <xdr:cNvPr id="429" name="テキスト ボックス 428"/>
        <xdr:cNvSpPr txBox="1"/>
      </xdr:nvSpPr>
      <xdr:spPr>
        <a:xfrm>
          <a:off x="6705111" y="1290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51112</xdr:rowOff>
    </xdr:from>
    <xdr:to>
      <xdr:col>55</xdr:col>
      <xdr:colOff>0</xdr:colOff>
      <xdr:row>95</xdr:row>
      <xdr:rowOff>127944</xdr:rowOff>
    </xdr:to>
    <xdr:cxnSp macro="">
      <xdr:nvCxnSpPr>
        <xdr:cNvPr id="460" name="直線コネクタ 459"/>
        <xdr:cNvCxnSpPr/>
      </xdr:nvCxnSpPr>
      <xdr:spPr>
        <a:xfrm>
          <a:off x="9639300" y="16338862"/>
          <a:ext cx="838200" cy="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25194</xdr:rowOff>
    </xdr:from>
    <xdr:to>
      <xdr:col>50</xdr:col>
      <xdr:colOff>114300</xdr:colOff>
      <xdr:row>95</xdr:row>
      <xdr:rowOff>51112</xdr:rowOff>
    </xdr:to>
    <xdr:cxnSp macro="">
      <xdr:nvCxnSpPr>
        <xdr:cNvPr id="463" name="直線コネクタ 462"/>
        <xdr:cNvCxnSpPr/>
      </xdr:nvCxnSpPr>
      <xdr:spPr>
        <a:xfrm>
          <a:off x="8750300" y="16141494"/>
          <a:ext cx="889000" cy="19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25194</xdr:rowOff>
    </xdr:from>
    <xdr:to>
      <xdr:col>45</xdr:col>
      <xdr:colOff>177800</xdr:colOff>
      <xdr:row>97</xdr:row>
      <xdr:rowOff>93250</xdr:rowOff>
    </xdr:to>
    <xdr:cxnSp macro="">
      <xdr:nvCxnSpPr>
        <xdr:cNvPr id="466" name="直線コネクタ 465"/>
        <xdr:cNvCxnSpPr/>
      </xdr:nvCxnSpPr>
      <xdr:spPr>
        <a:xfrm flipV="1">
          <a:off x="7861300" y="16141494"/>
          <a:ext cx="889000" cy="58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93250</xdr:rowOff>
    </xdr:from>
    <xdr:to>
      <xdr:col>41</xdr:col>
      <xdr:colOff>50800</xdr:colOff>
      <xdr:row>98</xdr:row>
      <xdr:rowOff>2550</xdr:rowOff>
    </xdr:to>
    <xdr:cxnSp macro="">
      <xdr:nvCxnSpPr>
        <xdr:cNvPr id="469" name="直線コネクタ 468"/>
        <xdr:cNvCxnSpPr/>
      </xdr:nvCxnSpPr>
      <xdr:spPr>
        <a:xfrm flipV="1">
          <a:off x="6972300" y="16723900"/>
          <a:ext cx="889000" cy="8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0" name="フローチャート: 判断 469"/>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50388</xdr:rowOff>
    </xdr:from>
    <xdr:ext cx="534377" cy="259045"/>
    <xdr:sp macro="" textlink="">
      <xdr:nvSpPr>
        <xdr:cNvPr id="471" name="テキスト ボックス 470"/>
        <xdr:cNvSpPr txBox="1"/>
      </xdr:nvSpPr>
      <xdr:spPr>
        <a:xfrm>
          <a:off x="7594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83969</xdr:rowOff>
    </xdr:from>
    <xdr:to>
      <xdr:col>36</xdr:col>
      <xdr:colOff>165100</xdr:colOff>
      <xdr:row>98</xdr:row>
      <xdr:rowOff>14119</xdr:rowOff>
    </xdr:to>
    <xdr:sp macro="" textlink="">
      <xdr:nvSpPr>
        <xdr:cNvPr id="472" name="フローチャート: 判断 471"/>
        <xdr:cNvSpPr/>
      </xdr:nvSpPr>
      <xdr:spPr>
        <a:xfrm>
          <a:off x="6921500" y="1671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30646</xdr:rowOff>
    </xdr:from>
    <xdr:ext cx="534377" cy="259045"/>
    <xdr:sp macro="" textlink="">
      <xdr:nvSpPr>
        <xdr:cNvPr id="473" name="テキスト ボックス 472"/>
        <xdr:cNvSpPr txBox="1"/>
      </xdr:nvSpPr>
      <xdr:spPr>
        <a:xfrm>
          <a:off x="6705111" y="164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77144</xdr:rowOff>
    </xdr:from>
    <xdr:to>
      <xdr:col>55</xdr:col>
      <xdr:colOff>50800</xdr:colOff>
      <xdr:row>96</xdr:row>
      <xdr:rowOff>7294</xdr:rowOff>
    </xdr:to>
    <xdr:sp macro="" textlink="">
      <xdr:nvSpPr>
        <xdr:cNvPr id="479" name="楕円 478"/>
        <xdr:cNvSpPr/>
      </xdr:nvSpPr>
      <xdr:spPr>
        <a:xfrm>
          <a:off x="10426700" y="163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100021</xdr:rowOff>
    </xdr:from>
    <xdr:ext cx="534377" cy="259045"/>
    <xdr:sp macro="" textlink="">
      <xdr:nvSpPr>
        <xdr:cNvPr id="480" name="普通建設事業費 （ うち更新整備　）該当値テキスト"/>
        <xdr:cNvSpPr txBox="1"/>
      </xdr:nvSpPr>
      <xdr:spPr>
        <a:xfrm>
          <a:off x="10528300" y="1621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312</xdr:rowOff>
    </xdr:from>
    <xdr:to>
      <xdr:col>50</xdr:col>
      <xdr:colOff>165100</xdr:colOff>
      <xdr:row>95</xdr:row>
      <xdr:rowOff>101912</xdr:rowOff>
    </xdr:to>
    <xdr:sp macro="" textlink="">
      <xdr:nvSpPr>
        <xdr:cNvPr id="481" name="楕円 480"/>
        <xdr:cNvSpPr/>
      </xdr:nvSpPr>
      <xdr:spPr>
        <a:xfrm>
          <a:off x="9588500" y="162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118439</xdr:rowOff>
    </xdr:from>
    <xdr:ext cx="534377" cy="259045"/>
    <xdr:sp macro="" textlink="">
      <xdr:nvSpPr>
        <xdr:cNvPr id="482" name="テキスト ボックス 481"/>
        <xdr:cNvSpPr txBox="1"/>
      </xdr:nvSpPr>
      <xdr:spPr>
        <a:xfrm>
          <a:off x="9372111" y="160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145844</xdr:rowOff>
    </xdr:from>
    <xdr:to>
      <xdr:col>46</xdr:col>
      <xdr:colOff>38100</xdr:colOff>
      <xdr:row>94</xdr:row>
      <xdr:rowOff>75994</xdr:rowOff>
    </xdr:to>
    <xdr:sp macro="" textlink="">
      <xdr:nvSpPr>
        <xdr:cNvPr id="483" name="楕円 482"/>
        <xdr:cNvSpPr/>
      </xdr:nvSpPr>
      <xdr:spPr>
        <a:xfrm>
          <a:off x="8699500" y="1609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92521</xdr:rowOff>
    </xdr:from>
    <xdr:ext cx="534377" cy="259045"/>
    <xdr:sp macro="" textlink="">
      <xdr:nvSpPr>
        <xdr:cNvPr id="484" name="テキスト ボックス 483"/>
        <xdr:cNvSpPr txBox="1"/>
      </xdr:nvSpPr>
      <xdr:spPr>
        <a:xfrm>
          <a:off x="8483111" y="1586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42450</xdr:rowOff>
    </xdr:from>
    <xdr:to>
      <xdr:col>41</xdr:col>
      <xdr:colOff>101600</xdr:colOff>
      <xdr:row>97</xdr:row>
      <xdr:rowOff>144050</xdr:rowOff>
    </xdr:to>
    <xdr:sp macro="" textlink="">
      <xdr:nvSpPr>
        <xdr:cNvPr id="485" name="楕円 484"/>
        <xdr:cNvSpPr/>
      </xdr:nvSpPr>
      <xdr:spPr>
        <a:xfrm>
          <a:off x="7810500" y="166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160577</xdr:rowOff>
    </xdr:from>
    <xdr:ext cx="534377" cy="259045"/>
    <xdr:sp macro="" textlink="">
      <xdr:nvSpPr>
        <xdr:cNvPr id="486" name="テキスト ボックス 485"/>
        <xdr:cNvSpPr txBox="1"/>
      </xdr:nvSpPr>
      <xdr:spPr>
        <a:xfrm>
          <a:off x="7594111" y="164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123200</xdr:rowOff>
    </xdr:from>
    <xdr:to>
      <xdr:col>36</xdr:col>
      <xdr:colOff>165100</xdr:colOff>
      <xdr:row>98</xdr:row>
      <xdr:rowOff>53350</xdr:rowOff>
    </xdr:to>
    <xdr:sp macro="" textlink="">
      <xdr:nvSpPr>
        <xdr:cNvPr id="487" name="楕円 486"/>
        <xdr:cNvSpPr/>
      </xdr:nvSpPr>
      <xdr:spPr>
        <a:xfrm>
          <a:off x="6921500" y="167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44477</xdr:rowOff>
    </xdr:from>
    <xdr:ext cx="534377" cy="259045"/>
    <xdr:sp macro="" textlink="">
      <xdr:nvSpPr>
        <xdr:cNvPr id="488" name="テキスト ボックス 487"/>
        <xdr:cNvSpPr txBox="1"/>
      </xdr:nvSpPr>
      <xdr:spPr>
        <a:xfrm>
          <a:off x="6705111" y="168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96024</xdr:rowOff>
    </xdr:from>
    <xdr:to>
      <xdr:col>85</xdr:col>
      <xdr:colOff>127000</xdr:colOff>
      <xdr:row>38</xdr:row>
      <xdr:rowOff>140868</xdr:rowOff>
    </xdr:to>
    <xdr:cxnSp macro="">
      <xdr:nvCxnSpPr>
        <xdr:cNvPr id="517" name="直線コネクタ 516"/>
        <xdr:cNvCxnSpPr/>
      </xdr:nvCxnSpPr>
      <xdr:spPr>
        <a:xfrm>
          <a:off x="15481300" y="6611124"/>
          <a:ext cx="8382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8128</xdr:rowOff>
    </xdr:from>
    <xdr:to>
      <xdr:col>81</xdr:col>
      <xdr:colOff>50800</xdr:colOff>
      <xdr:row>38</xdr:row>
      <xdr:rowOff>96024</xdr:rowOff>
    </xdr:to>
    <xdr:cxnSp macro="">
      <xdr:nvCxnSpPr>
        <xdr:cNvPr id="520" name="直線コネクタ 519"/>
        <xdr:cNvCxnSpPr/>
      </xdr:nvCxnSpPr>
      <xdr:spPr>
        <a:xfrm>
          <a:off x="14592300" y="6523228"/>
          <a:ext cx="889000" cy="8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8128</xdr:rowOff>
    </xdr:from>
    <xdr:to>
      <xdr:col>76</xdr:col>
      <xdr:colOff>114300</xdr:colOff>
      <xdr:row>38</xdr:row>
      <xdr:rowOff>154546</xdr:rowOff>
    </xdr:to>
    <xdr:cxnSp macro="">
      <xdr:nvCxnSpPr>
        <xdr:cNvPr id="523" name="直線コネクタ 522"/>
        <xdr:cNvCxnSpPr/>
      </xdr:nvCxnSpPr>
      <xdr:spPr>
        <a:xfrm flipV="1">
          <a:off x="13703300" y="6523228"/>
          <a:ext cx="8890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154546</xdr:rowOff>
    </xdr:from>
    <xdr:to>
      <xdr:col>71</xdr:col>
      <xdr:colOff>177800</xdr:colOff>
      <xdr:row>39</xdr:row>
      <xdr:rowOff>36588</xdr:rowOff>
    </xdr:to>
    <xdr:cxnSp macro="">
      <xdr:nvCxnSpPr>
        <xdr:cNvPr id="526" name="直線コネクタ 525"/>
        <xdr:cNvCxnSpPr/>
      </xdr:nvCxnSpPr>
      <xdr:spPr>
        <a:xfrm flipV="1">
          <a:off x="12814300" y="6669646"/>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133680</xdr:rowOff>
    </xdr:from>
    <xdr:to>
      <xdr:col>72</xdr:col>
      <xdr:colOff>38100</xdr:colOff>
      <xdr:row>39</xdr:row>
      <xdr:rowOff>63830</xdr:rowOff>
    </xdr:to>
    <xdr:sp macro="" textlink="">
      <xdr:nvSpPr>
        <xdr:cNvPr id="527" name="フローチャート: 判断 526"/>
        <xdr:cNvSpPr/>
      </xdr:nvSpPr>
      <xdr:spPr>
        <a:xfrm>
          <a:off x="13652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54957</xdr:rowOff>
    </xdr:from>
    <xdr:ext cx="469744" cy="259045"/>
    <xdr:sp macro="" textlink="">
      <xdr:nvSpPr>
        <xdr:cNvPr id="528" name="テキスト ボックス 527"/>
        <xdr:cNvSpPr txBox="1"/>
      </xdr:nvSpPr>
      <xdr:spPr>
        <a:xfrm>
          <a:off x="13468428" y="67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110719</xdr:rowOff>
    </xdr:from>
    <xdr:to>
      <xdr:col>67</xdr:col>
      <xdr:colOff>101600</xdr:colOff>
      <xdr:row>39</xdr:row>
      <xdr:rowOff>40869</xdr:rowOff>
    </xdr:to>
    <xdr:sp macro="" textlink="">
      <xdr:nvSpPr>
        <xdr:cNvPr id="529" name="フローチャート: 判断 528"/>
        <xdr:cNvSpPr/>
      </xdr:nvSpPr>
      <xdr:spPr>
        <a:xfrm>
          <a:off x="12763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57395</xdr:rowOff>
    </xdr:from>
    <xdr:ext cx="469744" cy="259045"/>
    <xdr:sp macro="" textlink="">
      <xdr:nvSpPr>
        <xdr:cNvPr id="530" name="テキスト ボックス 529"/>
        <xdr:cNvSpPr txBox="1"/>
      </xdr:nvSpPr>
      <xdr:spPr>
        <a:xfrm>
          <a:off x="12579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90068</xdr:rowOff>
    </xdr:from>
    <xdr:to>
      <xdr:col>85</xdr:col>
      <xdr:colOff>177800</xdr:colOff>
      <xdr:row>39</xdr:row>
      <xdr:rowOff>20218</xdr:rowOff>
    </xdr:to>
    <xdr:sp macro="" textlink="">
      <xdr:nvSpPr>
        <xdr:cNvPr id="536" name="楕円 535"/>
        <xdr:cNvSpPr/>
      </xdr:nvSpPr>
      <xdr:spPr>
        <a:xfrm>
          <a:off x="16268700" y="66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27830</xdr:rowOff>
    </xdr:from>
    <xdr:ext cx="469744" cy="259045"/>
    <xdr:sp macro="" textlink="">
      <xdr:nvSpPr>
        <xdr:cNvPr id="537" name="災害復旧事業費該当値テキスト"/>
        <xdr:cNvSpPr txBox="1"/>
      </xdr:nvSpPr>
      <xdr:spPr>
        <a:xfrm>
          <a:off x="16370300" y="65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45224</xdr:rowOff>
    </xdr:from>
    <xdr:to>
      <xdr:col>81</xdr:col>
      <xdr:colOff>101600</xdr:colOff>
      <xdr:row>38</xdr:row>
      <xdr:rowOff>146824</xdr:rowOff>
    </xdr:to>
    <xdr:sp macro="" textlink="">
      <xdr:nvSpPr>
        <xdr:cNvPr id="538" name="楕円 537"/>
        <xdr:cNvSpPr/>
      </xdr:nvSpPr>
      <xdr:spPr>
        <a:xfrm>
          <a:off x="15430500" y="65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163352</xdr:rowOff>
    </xdr:from>
    <xdr:ext cx="469744" cy="259045"/>
    <xdr:sp macro="" textlink="">
      <xdr:nvSpPr>
        <xdr:cNvPr id="539" name="テキスト ボックス 538"/>
        <xdr:cNvSpPr txBox="1"/>
      </xdr:nvSpPr>
      <xdr:spPr>
        <a:xfrm>
          <a:off x="15246428" y="633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128778</xdr:rowOff>
    </xdr:from>
    <xdr:to>
      <xdr:col>76</xdr:col>
      <xdr:colOff>165100</xdr:colOff>
      <xdr:row>38</xdr:row>
      <xdr:rowOff>58928</xdr:rowOff>
    </xdr:to>
    <xdr:sp macro="" textlink="">
      <xdr:nvSpPr>
        <xdr:cNvPr id="540" name="楕円 539"/>
        <xdr:cNvSpPr/>
      </xdr:nvSpPr>
      <xdr:spPr>
        <a:xfrm>
          <a:off x="145415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75455</xdr:rowOff>
    </xdr:from>
    <xdr:ext cx="534377" cy="259045"/>
    <xdr:sp macro="" textlink="">
      <xdr:nvSpPr>
        <xdr:cNvPr id="541" name="テキスト ボックス 540"/>
        <xdr:cNvSpPr txBox="1"/>
      </xdr:nvSpPr>
      <xdr:spPr>
        <a:xfrm>
          <a:off x="14325111" y="62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103746</xdr:rowOff>
    </xdr:from>
    <xdr:to>
      <xdr:col>72</xdr:col>
      <xdr:colOff>38100</xdr:colOff>
      <xdr:row>39</xdr:row>
      <xdr:rowOff>33896</xdr:rowOff>
    </xdr:to>
    <xdr:sp macro="" textlink="">
      <xdr:nvSpPr>
        <xdr:cNvPr id="542" name="楕円 541"/>
        <xdr:cNvSpPr/>
      </xdr:nvSpPr>
      <xdr:spPr>
        <a:xfrm>
          <a:off x="13652500" y="66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50423</xdr:rowOff>
    </xdr:from>
    <xdr:ext cx="469744" cy="259045"/>
    <xdr:sp macro="" textlink="">
      <xdr:nvSpPr>
        <xdr:cNvPr id="543" name="テキスト ボックス 542"/>
        <xdr:cNvSpPr txBox="1"/>
      </xdr:nvSpPr>
      <xdr:spPr>
        <a:xfrm>
          <a:off x="13468428" y="63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157238</xdr:rowOff>
    </xdr:from>
    <xdr:to>
      <xdr:col>67</xdr:col>
      <xdr:colOff>101600</xdr:colOff>
      <xdr:row>39</xdr:row>
      <xdr:rowOff>87388</xdr:rowOff>
    </xdr:to>
    <xdr:sp macro="" textlink="">
      <xdr:nvSpPr>
        <xdr:cNvPr id="544" name="楕円 543"/>
        <xdr:cNvSpPr/>
      </xdr:nvSpPr>
      <xdr:spPr>
        <a:xfrm>
          <a:off x="12763500" y="66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78515</xdr:rowOff>
    </xdr:from>
    <xdr:ext cx="378565" cy="259045"/>
    <xdr:sp macro="" textlink="">
      <xdr:nvSpPr>
        <xdr:cNvPr id="545" name="テキスト ボックス 544"/>
        <xdr:cNvSpPr txBox="1"/>
      </xdr:nvSpPr>
      <xdr:spPr>
        <a:xfrm>
          <a:off x="12625017" y="6765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6" name="フローチャート: 判断 58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7" name="テキスト ボックス 586"/>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2" name="テキスト ボックス 601"/>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136686</xdr:rowOff>
    </xdr:from>
    <xdr:to>
      <xdr:col>85</xdr:col>
      <xdr:colOff>127000</xdr:colOff>
      <xdr:row>77</xdr:row>
      <xdr:rowOff>159646</xdr:rowOff>
    </xdr:to>
    <xdr:cxnSp macro="">
      <xdr:nvCxnSpPr>
        <xdr:cNvPr id="631" name="直線コネクタ 630"/>
        <xdr:cNvCxnSpPr/>
      </xdr:nvCxnSpPr>
      <xdr:spPr>
        <a:xfrm flipV="1">
          <a:off x="15481300" y="13338336"/>
          <a:ext cx="8382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147445</xdr:rowOff>
    </xdr:from>
    <xdr:to>
      <xdr:col>81</xdr:col>
      <xdr:colOff>50800</xdr:colOff>
      <xdr:row>77</xdr:row>
      <xdr:rowOff>159646</xdr:rowOff>
    </xdr:to>
    <xdr:cxnSp macro="">
      <xdr:nvCxnSpPr>
        <xdr:cNvPr id="634" name="直線コネクタ 633"/>
        <xdr:cNvCxnSpPr/>
      </xdr:nvCxnSpPr>
      <xdr:spPr>
        <a:xfrm>
          <a:off x="14592300" y="13349095"/>
          <a:ext cx="8890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147445</xdr:rowOff>
    </xdr:from>
    <xdr:to>
      <xdr:col>76</xdr:col>
      <xdr:colOff>114300</xdr:colOff>
      <xdr:row>77</xdr:row>
      <xdr:rowOff>164812</xdr:rowOff>
    </xdr:to>
    <xdr:cxnSp macro="">
      <xdr:nvCxnSpPr>
        <xdr:cNvPr id="637" name="直線コネクタ 636"/>
        <xdr:cNvCxnSpPr/>
      </xdr:nvCxnSpPr>
      <xdr:spPr>
        <a:xfrm flipV="1">
          <a:off x="13703300" y="13349095"/>
          <a:ext cx="8890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164812</xdr:rowOff>
    </xdr:from>
    <xdr:to>
      <xdr:col>71</xdr:col>
      <xdr:colOff>177800</xdr:colOff>
      <xdr:row>78</xdr:row>
      <xdr:rowOff>9079</xdr:rowOff>
    </xdr:to>
    <xdr:cxnSp macro="">
      <xdr:nvCxnSpPr>
        <xdr:cNvPr id="640" name="直線コネクタ 639"/>
        <xdr:cNvCxnSpPr/>
      </xdr:nvCxnSpPr>
      <xdr:spPr>
        <a:xfrm flipV="1">
          <a:off x="12814300" y="1336646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84686</xdr:rowOff>
    </xdr:from>
    <xdr:to>
      <xdr:col>72</xdr:col>
      <xdr:colOff>38100</xdr:colOff>
      <xdr:row>78</xdr:row>
      <xdr:rowOff>14836</xdr:rowOff>
    </xdr:to>
    <xdr:sp macro="" textlink="">
      <xdr:nvSpPr>
        <xdr:cNvPr id="641" name="フローチャート: 判断 640"/>
        <xdr:cNvSpPr/>
      </xdr:nvSpPr>
      <xdr:spPr>
        <a:xfrm>
          <a:off x="13652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31363</xdr:rowOff>
    </xdr:from>
    <xdr:ext cx="534377" cy="259045"/>
    <xdr:sp macro="" textlink="">
      <xdr:nvSpPr>
        <xdr:cNvPr id="642" name="テキスト ボックス 641"/>
        <xdr:cNvSpPr txBox="1"/>
      </xdr:nvSpPr>
      <xdr:spPr>
        <a:xfrm>
          <a:off x="13436111" y="130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160810</xdr:rowOff>
    </xdr:from>
    <xdr:to>
      <xdr:col>67</xdr:col>
      <xdr:colOff>101600</xdr:colOff>
      <xdr:row>78</xdr:row>
      <xdr:rowOff>90960</xdr:rowOff>
    </xdr:to>
    <xdr:sp macro="" textlink="">
      <xdr:nvSpPr>
        <xdr:cNvPr id="643" name="フローチャート: 判断 642"/>
        <xdr:cNvSpPr/>
      </xdr:nvSpPr>
      <xdr:spPr>
        <a:xfrm>
          <a:off x="12763500" y="13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82087</xdr:rowOff>
    </xdr:from>
    <xdr:ext cx="534377" cy="259045"/>
    <xdr:sp macro="" textlink="">
      <xdr:nvSpPr>
        <xdr:cNvPr id="644" name="テキスト ボックス 643"/>
        <xdr:cNvSpPr txBox="1"/>
      </xdr:nvSpPr>
      <xdr:spPr>
        <a:xfrm>
          <a:off x="12547111" y="134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85886</xdr:rowOff>
    </xdr:from>
    <xdr:to>
      <xdr:col>85</xdr:col>
      <xdr:colOff>177800</xdr:colOff>
      <xdr:row>78</xdr:row>
      <xdr:rowOff>16036</xdr:rowOff>
    </xdr:to>
    <xdr:sp macro="" textlink="">
      <xdr:nvSpPr>
        <xdr:cNvPr id="650" name="楕円 649"/>
        <xdr:cNvSpPr/>
      </xdr:nvSpPr>
      <xdr:spPr>
        <a:xfrm>
          <a:off x="16268700" y="1328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64313</xdr:rowOff>
    </xdr:from>
    <xdr:ext cx="534377" cy="259045"/>
    <xdr:sp macro="" textlink="">
      <xdr:nvSpPr>
        <xdr:cNvPr id="651" name="公債費該当値テキスト"/>
        <xdr:cNvSpPr txBox="1"/>
      </xdr:nvSpPr>
      <xdr:spPr>
        <a:xfrm>
          <a:off x="16370300" y="1326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108846</xdr:rowOff>
    </xdr:from>
    <xdr:to>
      <xdr:col>81</xdr:col>
      <xdr:colOff>101600</xdr:colOff>
      <xdr:row>78</xdr:row>
      <xdr:rowOff>38996</xdr:rowOff>
    </xdr:to>
    <xdr:sp macro="" textlink="">
      <xdr:nvSpPr>
        <xdr:cNvPr id="652" name="楕円 651"/>
        <xdr:cNvSpPr/>
      </xdr:nvSpPr>
      <xdr:spPr>
        <a:xfrm>
          <a:off x="15430500" y="133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30123</xdr:rowOff>
    </xdr:from>
    <xdr:ext cx="534377" cy="259045"/>
    <xdr:sp macro="" textlink="">
      <xdr:nvSpPr>
        <xdr:cNvPr id="653" name="テキスト ボックス 652"/>
        <xdr:cNvSpPr txBox="1"/>
      </xdr:nvSpPr>
      <xdr:spPr>
        <a:xfrm>
          <a:off x="15214111" y="13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96645</xdr:rowOff>
    </xdr:from>
    <xdr:to>
      <xdr:col>76</xdr:col>
      <xdr:colOff>165100</xdr:colOff>
      <xdr:row>78</xdr:row>
      <xdr:rowOff>26795</xdr:rowOff>
    </xdr:to>
    <xdr:sp macro="" textlink="">
      <xdr:nvSpPr>
        <xdr:cNvPr id="654" name="楕円 653"/>
        <xdr:cNvSpPr/>
      </xdr:nvSpPr>
      <xdr:spPr>
        <a:xfrm>
          <a:off x="14541500" y="132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17922</xdr:rowOff>
    </xdr:from>
    <xdr:ext cx="534377" cy="259045"/>
    <xdr:sp macro="" textlink="">
      <xdr:nvSpPr>
        <xdr:cNvPr id="655" name="テキスト ボックス 654"/>
        <xdr:cNvSpPr txBox="1"/>
      </xdr:nvSpPr>
      <xdr:spPr>
        <a:xfrm>
          <a:off x="14325111" y="1339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114012</xdr:rowOff>
    </xdr:from>
    <xdr:to>
      <xdr:col>72</xdr:col>
      <xdr:colOff>38100</xdr:colOff>
      <xdr:row>78</xdr:row>
      <xdr:rowOff>44162</xdr:rowOff>
    </xdr:to>
    <xdr:sp macro="" textlink="">
      <xdr:nvSpPr>
        <xdr:cNvPr id="656" name="楕円 655"/>
        <xdr:cNvSpPr/>
      </xdr:nvSpPr>
      <xdr:spPr>
        <a:xfrm>
          <a:off x="13652500" y="133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35289</xdr:rowOff>
    </xdr:from>
    <xdr:ext cx="534377" cy="259045"/>
    <xdr:sp macro="" textlink="">
      <xdr:nvSpPr>
        <xdr:cNvPr id="657" name="テキスト ボックス 656"/>
        <xdr:cNvSpPr txBox="1"/>
      </xdr:nvSpPr>
      <xdr:spPr>
        <a:xfrm>
          <a:off x="13436111" y="1340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129729</xdr:rowOff>
    </xdr:from>
    <xdr:to>
      <xdr:col>67</xdr:col>
      <xdr:colOff>101600</xdr:colOff>
      <xdr:row>78</xdr:row>
      <xdr:rowOff>59879</xdr:rowOff>
    </xdr:to>
    <xdr:sp macro="" textlink="">
      <xdr:nvSpPr>
        <xdr:cNvPr id="658" name="楕円 657"/>
        <xdr:cNvSpPr/>
      </xdr:nvSpPr>
      <xdr:spPr>
        <a:xfrm>
          <a:off x="127635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76406</xdr:rowOff>
    </xdr:from>
    <xdr:ext cx="534377" cy="259045"/>
    <xdr:sp macro="" textlink="">
      <xdr:nvSpPr>
        <xdr:cNvPr id="659" name="テキスト ボックス 658"/>
        <xdr:cNvSpPr txBox="1"/>
      </xdr:nvSpPr>
      <xdr:spPr>
        <a:xfrm>
          <a:off x="12547111" y="1310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118269</xdr:rowOff>
    </xdr:from>
    <xdr:to>
      <xdr:col>85</xdr:col>
      <xdr:colOff>127000</xdr:colOff>
      <xdr:row>97</xdr:row>
      <xdr:rowOff>164731</xdr:rowOff>
    </xdr:to>
    <xdr:cxnSp macro="">
      <xdr:nvCxnSpPr>
        <xdr:cNvPr id="684" name="直線コネクタ 683"/>
        <xdr:cNvCxnSpPr/>
      </xdr:nvCxnSpPr>
      <xdr:spPr>
        <a:xfrm>
          <a:off x="15481300" y="16748919"/>
          <a:ext cx="838200" cy="4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21228</xdr:rowOff>
    </xdr:from>
    <xdr:to>
      <xdr:col>81</xdr:col>
      <xdr:colOff>50800</xdr:colOff>
      <xdr:row>97</xdr:row>
      <xdr:rowOff>118269</xdr:rowOff>
    </xdr:to>
    <xdr:cxnSp macro="">
      <xdr:nvCxnSpPr>
        <xdr:cNvPr id="687" name="直線コネクタ 686"/>
        <xdr:cNvCxnSpPr/>
      </xdr:nvCxnSpPr>
      <xdr:spPr>
        <a:xfrm>
          <a:off x="14592300" y="16651878"/>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157194</xdr:rowOff>
    </xdr:from>
    <xdr:to>
      <xdr:col>76</xdr:col>
      <xdr:colOff>114300</xdr:colOff>
      <xdr:row>97</xdr:row>
      <xdr:rowOff>21228</xdr:rowOff>
    </xdr:to>
    <xdr:cxnSp macro="">
      <xdr:nvCxnSpPr>
        <xdr:cNvPr id="690" name="直線コネクタ 689"/>
        <xdr:cNvCxnSpPr/>
      </xdr:nvCxnSpPr>
      <xdr:spPr>
        <a:xfrm>
          <a:off x="13703300" y="16616394"/>
          <a:ext cx="889000" cy="3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157194</xdr:rowOff>
    </xdr:from>
    <xdr:to>
      <xdr:col>71</xdr:col>
      <xdr:colOff>177800</xdr:colOff>
      <xdr:row>97</xdr:row>
      <xdr:rowOff>165463</xdr:rowOff>
    </xdr:to>
    <xdr:cxnSp macro="">
      <xdr:nvCxnSpPr>
        <xdr:cNvPr id="693" name="直線コネクタ 692"/>
        <xdr:cNvCxnSpPr/>
      </xdr:nvCxnSpPr>
      <xdr:spPr>
        <a:xfrm flipV="1">
          <a:off x="12814300" y="16616394"/>
          <a:ext cx="889000" cy="17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16331</xdr:rowOff>
    </xdr:from>
    <xdr:to>
      <xdr:col>72</xdr:col>
      <xdr:colOff>38100</xdr:colOff>
      <xdr:row>97</xdr:row>
      <xdr:rowOff>117931</xdr:rowOff>
    </xdr:to>
    <xdr:sp macro="" textlink="">
      <xdr:nvSpPr>
        <xdr:cNvPr id="694" name="フローチャート: 判断 693"/>
        <xdr:cNvSpPr/>
      </xdr:nvSpPr>
      <xdr:spPr>
        <a:xfrm>
          <a:off x="13652500" y="1664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109058</xdr:rowOff>
    </xdr:from>
    <xdr:ext cx="534377" cy="259045"/>
    <xdr:sp macro="" textlink="">
      <xdr:nvSpPr>
        <xdr:cNvPr id="695" name="テキスト ボックス 694"/>
        <xdr:cNvSpPr txBox="1"/>
      </xdr:nvSpPr>
      <xdr:spPr>
        <a:xfrm>
          <a:off x="13436111" y="167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41025</xdr:rowOff>
    </xdr:from>
    <xdr:to>
      <xdr:col>67</xdr:col>
      <xdr:colOff>101600</xdr:colOff>
      <xdr:row>97</xdr:row>
      <xdr:rowOff>142625</xdr:rowOff>
    </xdr:to>
    <xdr:sp macro="" textlink="">
      <xdr:nvSpPr>
        <xdr:cNvPr id="696" name="フローチャート: 判断 695"/>
        <xdr:cNvSpPr/>
      </xdr:nvSpPr>
      <xdr:spPr>
        <a:xfrm>
          <a:off x="12763500" y="1667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159152</xdr:rowOff>
    </xdr:from>
    <xdr:ext cx="534377" cy="259045"/>
    <xdr:sp macro="" textlink="">
      <xdr:nvSpPr>
        <xdr:cNvPr id="697" name="テキスト ボックス 696"/>
        <xdr:cNvSpPr txBox="1"/>
      </xdr:nvSpPr>
      <xdr:spPr>
        <a:xfrm>
          <a:off x="12547111" y="1644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113931</xdr:rowOff>
    </xdr:from>
    <xdr:to>
      <xdr:col>85</xdr:col>
      <xdr:colOff>177800</xdr:colOff>
      <xdr:row>98</xdr:row>
      <xdr:rowOff>44081</xdr:rowOff>
    </xdr:to>
    <xdr:sp macro="" textlink="">
      <xdr:nvSpPr>
        <xdr:cNvPr id="703" name="楕円 702"/>
        <xdr:cNvSpPr/>
      </xdr:nvSpPr>
      <xdr:spPr>
        <a:xfrm>
          <a:off x="16268700" y="167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28858</xdr:rowOff>
    </xdr:from>
    <xdr:ext cx="469744" cy="259045"/>
    <xdr:sp macro="" textlink="">
      <xdr:nvSpPr>
        <xdr:cNvPr id="704" name="積立金該当値テキスト"/>
        <xdr:cNvSpPr txBox="1"/>
      </xdr:nvSpPr>
      <xdr:spPr>
        <a:xfrm>
          <a:off x="16370300" y="1665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67469</xdr:rowOff>
    </xdr:from>
    <xdr:to>
      <xdr:col>81</xdr:col>
      <xdr:colOff>101600</xdr:colOff>
      <xdr:row>97</xdr:row>
      <xdr:rowOff>169069</xdr:rowOff>
    </xdr:to>
    <xdr:sp macro="" textlink="">
      <xdr:nvSpPr>
        <xdr:cNvPr id="705" name="楕円 704"/>
        <xdr:cNvSpPr/>
      </xdr:nvSpPr>
      <xdr:spPr>
        <a:xfrm>
          <a:off x="15430500" y="166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160196</xdr:rowOff>
    </xdr:from>
    <xdr:ext cx="534377" cy="259045"/>
    <xdr:sp macro="" textlink="">
      <xdr:nvSpPr>
        <xdr:cNvPr id="706" name="テキスト ボックス 705"/>
        <xdr:cNvSpPr txBox="1"/>
      </xdr:nvSpPr>
      <xdr:spPr>
        <a:xfrm>
          <a:off x="15214111" y="1679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141878</xdr:rowOff>
    </xdr:from>
    <xdr:to>
      <xdr:col>76</xdr:col>
      <xdr:colOff>165100</xdr:colOff>
      <xdr:row>97</xdr:row>
      <xdr:rowOff>72028</xdr:rowOff>
    </xdr:to>
    <xdr:sp macro="" textlink="">
      <xdr:nvSpPr>
        <xdr:cNvPr id="707" name="楕円 706"/>
        <xdr:cNvSpPr/>
      </xdr:nvSpPr>
      <xdr:spPr>
        <a:xfrm>
          <a:off x="14541500" y="166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88555</xdr:rowOff>
    </xdr:from>
    <xdr:ext cx="534377" cy="259045"/>
    <xdr:sp macro="" textlink="">
      <xdr:nvSpPr>
        <xdr:cNvPr id="708" name="テキスト ボックス 707"/>
        <xdr:cNvSpPr txBox="1"/>
      </xdr:nvSpPr>
      <xdr:spPr>
        <a:xfrm>
          <a:off x="14325111" y="163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106394</xdr:rowOff>
    </xdr:from>
    <xdr:to>
      <xdr:col>72</xdr:col>
      <xdr:colOff>38100</xdr:colOff>
      <xdr:row>97</xdr:row>
      <xdr:rowOff>36544</xdr:rowOff>
    </xdr:to>
    <xdr:sp macro="" textlink="">
      <xdr:nvSpPr>
        <xdr:cNvPr id="709" name="楕円 708"/>
        <xdr:cNvSpPr/>
      </xdr:nvSpPr>
      <xdr:spPr>
        <a:xfrm>
          <a:off x="13652500" y="1656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53071</xdr:rowOff>
    </xdr:from>
    <xdr:ext cx="534377" cy="259045"/>
    <xdr:sp macro="" textlink="">
      <xdr:nvSpPr>
        <xdr:cNvPr id="710" name="テキスト ボックス 709"/>
        <xdr:cNvSpPr txBox="1"/>
      </xdr:nvSpPr>
      <xdr:spPr>
        <a:xfrm>
          <a:off x="13436111" y="163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114663</xdr:rowOff>
    </xdr:from>
    <xdr:to>
      <xdr:col>67</xdr:col>
      <xdr:colOff>101600</xdr:colOff>
      <xdr:row>98</xdr:row>
      <xdr:rowOff>44813</xdr:rowOff>
    </xdr:to>
    <xdr:sp macro="" textlink="">
      <xdr:nvSpPr>
        <xdr:cNvPr id="711" name="楕円 710"/>
        <xdr:cNvSpPr/>
      </xdr:nvSpPr>
      <xdr:spPr>
        <a:xfrm>
          <a:off x="12763500" y="167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35940</xdr:rowOff>
    </xdr:from>
    <xdr:ext cx="469744" cy="259045"/>
    <xdr:sp macro="" textlink="">
      <xdr:nvSpPr>
        <xdr:cNvPr id="712" name="テキスト ボックス 711"/>
        <xdr:cNvSpPr txBox="1"/>
      </xdr:nvSpPr>
      <xdr:spPr>
        <a:xfrm>
          <a:off x="12579428" y="1683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57162</xdr:rowOff>
    </xdr:from>
    <xdr:to>
      <xdr:col>102</xdr:col>
      <xdr:colOff>165100</xdr:colOff>
      <xdr:row>38</xdr:row>
      <xdr:rowOff>158762</xdr:rowOff>
    </xdr:to>
    <xdr:sp macro="" textlink="">
      <xdr:nvSpPr>
        <xdr:cNvPr id="751" name="フローチャート: 判断 750"/>
        <xdr:cNvSpPr/>
      </xdr:nvSpPr>
      <xdr:spPr>
        <a:xfrm>
          <a:off x="19494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3840</xdr:rowOff>
    </xdr:from>
    <xdr:ext cx="469744" cy="259045"/>
    <xdr:sp macro="" textlink="">
      <xdr:nvSpPr>
        <xdr:cNvPr id="752" name="テキスト ボックス 751"/>
        <xdr:cNvSpPr txBox="1"/>
      </xdr:nvSpPr>
      <xdr:spPr>
        <a:xfrm>
          <a:off x="19310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102768</xdr:rowOff>
    </xdr:from>
    <xdr:to>
      <xdr:col>98</xdr:col>
      <xdr:colOff>38100</xdr:colOff>
      <xdr:row>39</xdr:row>
      <xdr:rowOff>32918</xdr:rowOff>
    </xdr:to>
    <xdr:sp macro="" textlink="">
      <xdr:nvSpPr>
        <xdr:cNvPr id="753" name="フローチャート: 判断 752"/>
        <xdr:cNvSpPr/>
      </xdr:nvSpPr>
      <xdr:spPr>
        <a:xfrm>
          <a:off x="18605500" y="661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49446</xdr:rowOff>
    </xdr:from>
    <xdr:ext cx="469744" cy="259045"/>
    <xdr:sp macro="" textlink="">
      <xdr:nvSpPr>
        <xdr:cNvPr id="754" name="テキスト ボックス 753"/>
        <xdr:cNvSpPr txBox="1"/>
      </xdr:nvSpPr>
      <xdr:spPr>
        <a:xfrm>
          <a:off x="18421428" y="63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118394</xdr:rowOff>
    </xdr:from>
    <xdr:to>
      <xdr:col>116</xdr:col>
      <xdr:colOff>63500</xdr:colOff>
      <xdr:row>58</xdr:row>
      <xdr:rowOff>120566</xdr:rowOff>
    </xdr:to>
    <xdr:cxnSp macro="">
      <xdr:nvCxnSpPr>
        <xdr:cNvPr id="796" name="直線コネクタ 795"/>
        <xdr:cNvCxnSpPr/>
      </xdr:nvCxnSpPr>
      <xdr:spPr>
        <a:xfrm>
          <a:off x="21323300" y="10062494"/>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116429</xdr:rowOff>
    </xdr:from>
    <xdr:to>
      <xdr:col>111</xdr:col>
      <xdr:colOff>177800</xdr:colOff>
      <xdr:row>58</xdr:row>
      <xdr:rowOff>118394</xdr:rowOff>
    </xdr:to>
    <xdr:cxnSp macro="">
      <xdr:nvCxnSpPr>
        <xdr:cNvPr id="799" name="直線コネクタ 798"/>
        <xdr:cNvCxnSpPr/>
      </xdr:nvCxnSpPr>
      <xdr:spPr>
        <a:xfrm>
          <a:off x="20434300" y="10060529"/>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116429</xdr:rowOff>
    </xdr:from>
    <xdr:to>
      <xdr:col>107</xdr:col>
      <xdr:colOff>50800</xdr:colOff>
      <xdr:row>58</xdr:row>
      <xdr:rowOff>116497</xdr:rowOff>
    </xdr:to>
    <xdr:cxnSp macro="">
      <xdr:nvCxnSpPr>
        <xdr:cNvPr id="802" name="直線コネクタ 801"/>
        <xdr:cNvCxnSpPr/>
      </xdr:nvCxnSpPr>
      <xdr:spPr>
        <a:xfrm flipV="1">
          <a:off x="19545300" y="10060529"/>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113091</xdr:rowOff>
    </xdr:from>
    <xdr:to>
      <xdr:col>102</xdr:col>
      <xdr:colOff>114300</xdr:colOff>
      <xdr:row>58</xdr:row>
      <xdr:rowOff>116497</xdr:rowOff>
    </xdr:to>
    <xdr:cxnSp macro="">
      <xdr:nvCxnSpPr>
        <xdr:cNvPr id="805" name="直線コネクタ 804"/>
        <xdr:cNvCxnSpPr/>
      </xdr:nvCxnSpPr>
      <xdr:spPr>
        <a:xfrm>
          <a:off x="18656300" y="10057191"/>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157091</xdr:rowOff>
    </xdr:from>
    <xdr:to>
      <xdr:col>102</xdr:col>
      <xdr:colOff>165100</xdr:colOff>
      <xdr:row>58</xdr:row>
      <xdr:rowOff>87241</xdr:rowOff>
    </xdr:to>
    <xdr:sp macro="" textlink="">
      <xdr:nvSpPr>
        <xdr:cNvPr id="806" name="フローチャート: 判断 805"/>
        <xdr:cNvSpPr/>
      </xdr:nvSpPr>
      <xdr:spPr>
        <a:xfrm>
          <a:off x="19494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103768</xdr:rowOff>
    </xdr:from>
    <xdr:ext cx="469744" cy="259045"/>
    <xdr:sp macro="" textlink="">
      <xdr:nvSpPr>
        <xdr:cNvPr id="807" name="テキスト ボックス 806"/>
        <xdr:cNvSpPr txBox="1"/>
      </xdr:nvSpPr>
      <xdr:spPr>
        <a:xfrm>
          <a:off x="19310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135512</xdr:rowOff>
    </xdr:from>
    <xdr:to>
      <xdr:col>98</xdr:col>
      <xdr:colOff>38100</xdr:colOff>
      <xdr:row>58</xdr:row>
      <xdr:rowOff>65662</xdr:rowOff>
    </xdr:to>
    <xdr:sp macro="" textlink="">
      <xdr:nvSpPr>
        <xdr:cNvPr id="808" name="フローチャート: 判断 807"/>
        <xdr:cNvSpPr/>
      </xdr:nvSpPr>
      <xdr:spPr>
        <a:xfrm>
          <a:off x="18605500" y="990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82189</xdr:rowOff>
    </xdr:from>
    <xdr:ext cx="469744" cy="259045"/>
    <xdr:sp macro="" textlink="">
      <xdr:nvSpPr>
        <xdr:cNvPr id="809" name="テキスト ボックス 808"/>
        <xdr:cNvSpPr txBox="1"/>
      </xdr:nvSpPr>
      <xdr:spPr>
        <a:xfrm>
          <a:off x="18421428" y="968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69766</xdr:rowOff>
    </xdr:from>
    <xdr:to>
      <xdr:col>116</xdr:col>
      <xdr:colOff>114300</xdr:colOff>
      <xdr:row>58</xdr:row>
      <xdr:rowOff>171366</xdr:rowOff>
    </xdr:to>
    <xdr:sp macro="" textlink="">
      <xdr:nvSpPr>
        <xdr:cNvPr id="815" name="楕円 814"/>
        <xdr:cNvSpPr/>
      </xdr:nvSpPr>
      <xdr:spPr>
        <a:xfrm>
          <a:off x="22110700" y="100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156143</xdr:rowOff>
    </xdr:from>
    <xdr:ext cx="378565" cy="259045"/>
    <xdr:sp macro="" textlink="">
      <xdr:nvSpPr>
        <xdr:cNvPr id="816" name="貸付金該当値テキスト"/>
        <xdr:cNvSpPr txBox="1"/>
      </xdr:nvSpPr>
      <xdr:spPr>
        <a:xfrm>
          <a:off x="22212300" y="992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67594</xdr:rowOff>
    </xdr:from>
    <xdr:to>
      <xdr:col>112</xdr:col>
      <xdr:colOff>38100</xdr:colOff>
      <xdr:row>58</xdr:row>
      <xdr:rowOff>169194</xdr:rowOff>
    </xdr:to>
    <xdr:sp macro="" textlink="">
      <xdr:nvSpPr>
        <xdr:cNvPr id="817" name="楕円 816"/>
        <xdr:cNvSpPr/>
      </xdr:nvSpPr>
      <xdr:spPr>
        <a:xfrm>
          <a:off x="21272500" y="10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160321</xdr:rowOff>
    </xdr:from>
    <xdr:ext cx="378565" cy="259045"/>
    <xdr:sp macro="" textlink="">
      <xdr:nvSpPr>
        <xdr:cNvPr id="818" name="テキスト ボックス 817"/>
        <xdr:cNvSpPr txBox="1"/>
      </xdr:nvSpPr>
      <xdr:spPr>
        <a:xfrm>
          <a:off x="21134017" y="1010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65629</xdr:rowOff>
    </xdr:from>
    <xdr:to>
      <xdr:col>107</xdr:col>
      <xdr:colOff>101600</xdr:colOff>
      <xdr:row>58</xdr:row>
      <xdr:rowOff>167229</xdr:rowOff>
    </xdr:to>
    <xdr:sp macro="" textlink="">
      <xdr:nvSpPr>
        <xdr:cNvPr id="819" name="楕円 818"/>
        <xdr:cNvSpPr/>
      </xdr:nvSpPr>
      <xdr:spPr>
        <a:xfrm>
          <a:off x="20383500" y="1000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158356</xdr:rowOff>
    </xdr:from>
    <xdr:ext cx="469744" cy="259045"/>
    <xdr:sp macro="" textlink="">
      <xdr:nvSpPr>
        <xdr:cNvPr id="820" name="テキスト ボックス 819"/>
        <xdr:cNvSpPr txBox="1"/>
      </xdr:nvSpPr>
      <xdr:spPr>
        <a:xfrm>
          <a:off x="20199428" y="1010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65697</xdr:rowOff>
    </xdr:from>
    <xdr:to>
      <xdr:col>102</xdr:col>
      <xdr:colOff>165100</xdr:colOff>
      <xdr:row>58</xdr:row>
      <xdr:rowOff>167297</xdr:rowOff>
    </xdr:to>
    <xdr:sp macro="" textlink="">
      <xdr:nvSpPr>
        <xdr:cNvPr id="821" name="楕円 820"/>
        <xdr:cNvSpPr/>
      </xdr:nvSpPr>
      <xdr:spPr>
        <a:xfrm>
          <a:off x="19494500" y="100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158424</xdr:rowOff>
    </xdr:from>
    <xdr:ext cx="469744" cy="259045"/>
    <xdr:sp macro="" textlink="">
      <xdr:nvSpPr>
        <xdr:cNvPr id="822" name="テキスト ボックス 821"/>
        <xdr:cNvSpPr txBox="1"/>
      </xdr:nvSpPr>
      <xdr:spPr>
        <a:xfrm>
          <a:off x="19310428" y="1010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62291</xdr:rowOff>
    </xdr:from>
    <xdr:to>
      <xdr:col>98</xdr:col>
      <xdr:colOff>38100</xdr:colOff>
      <xdr:row>58</xdr:row>
      <xdr:rowOff>163891</xdr:rowOff>
    </xdr:to>
    <xdr:sp macro="" textlink="">
      <xdr:nvSpPr>
        <xdr:cNvPr id="823" name="楕円 822"/>
        <xdr:cNvSpPr/>
      </xdr:nvSpPr>
      <xdr:spPr>
        <a:xfrm>
          <a:off x="18605500" y="10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155018</xdr:rowOff>
    </xdr:from>
    <xdr:ext cx="469744" cy="259045"/>
    <xdr:sp macro="" textlink="">
      <xdr:nvSpPr>
        <xdr:cNvPr id="824" name="テキスト ボックス 823"/>
        <xdr:cNvSpPr txBox="1"/>
      </xdr:nvSpPr>
      <xdr:spPr>
        <a:xfrm>
          <a:off x="18421428" y="1009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79856</xdr:rowOff>
    </xdr:from>
    <xdr:to>
      <xdr:col>116</xdr:col>
      <xdr:colOff>63500</xdr:colOff>
      <xdr:row>75</xdr:row>
      <xdr:rowOff>102650</xdr:rowOff>
    </xdr:to>
    <xdr:cxnSp macro="">
      <xdr:nvCxnSpPr>
        <xdr:cNvPr id="856" name="直線コネクタ 855"/>
        <xdr:cNvCxnSpPr/>
      </xdr:nvCxnSpPr>
      <xdr:spPr>
        <a:xfrm flipV="1">
          <a:off x="21323300" y="12938606"/>
          <a:ext cx="838200" cy="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102650</xdr:rowOff>
    </xdr:from>
    <xdr:to>
      <xdr:col>111</xdr:col>
      <xdr:colOff>177800</xdr:colOff>
      <xdr:row>75</xdr:row>
      <xdr:rowOff>119926</xdr:rowOff>
    </xdr:to>
    <xdr:cxnSp macro="">
      <xdr:nvCxnSpPr>
        <xdr:cNvPr id="859" name="直線コネクタ 858"/>
        <xdr:cNvCxnSpPr/>
      </xdr:nvCxnSpPr>
      <xdr:spPr>
        <a:xfrm flipV="1">
          <a:off x="20434300" y="12961400"/>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96576</xdr:rowOff>
    </xdr:from>
    <xdr:to>
      <xdr:col>107</xdr:col>
      <xdr:colOff>50800</xdr:colOff>
      <xdr:row>75</xdr:row>
      <xdr:rowOff>119926</xdr:rowOff>
    </xdr:to>
    <xdr:cxnSp macro="">
      <xdr:nvCxnSpPr>
        <xdr:cNvPr id="862" name="直線コネクタ 861"/>
        <xdr:cNvCxnSpPr/>
      </xdr:nvCxnSpPr>
      <xdr:spPr>
        <a:xfrm>
          <a:off x="19545300" y="12955326"/>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96576</xdr:rowOff>
    </xdr:from>
    <xdr:to>
      <xdr:col>102</xdr:col>
      <xdr:colOff>114300</xdr:colOff>
      <xdr:row>75</xdr:row>
      <xdr:rowOff>171262</xdr:rowOff>
    </xdr:to>
    <xdr:cxnSp macro="">
      <xdr:nvCxnSpPr>
        <xdr:cNvPr id="865" name="直線コネクタ 864"/>
        <xdr:cNvCxnSpPr/>
      </xdr:nvCxnSpPr>
      <xdr:spPr>
        <a:xfrm flipV="1">
          <a:off x="18656300" y="12955326"/>
          <a:ext cx="889000" cy="7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73714</xdr:rowOff>
    </xdr:from>
    <xdr:to>
      <xdr:col>102</xdr:col>
      <xdr:colOff>165100</xdr:colOff>
      <xdr:row>76</xdr:row>
      <xdr:rowOff>3863</xdr:rowOff>
    </xdr:to>
    <xdr:sp macro="" textlink="">
      <xdr:nvSpPr>
        <xdr:cNvPr id="866" name="フローチャート: 判断 865"/>
        <xdr:cNvSpPr/>
      </xdr:nvSpPr>
      <xdr:spPr>
        <a:xfrm>
          <a:off x="19494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166442</xdr:rowOff>
    </xdr:from>
    <xdr:ext cx="534377" cy="259045"/>
    <xdr:sp macro="" textlink="">
      <xdr:nvSpPr>
        <xdr:cNvPr id="867" name="テキスト ボックス 866"/>
        <xdr:cNvSpPr txBox="1"/>
      </xdr:nvSpPr>
      <xdr:spPr>
        <a:xfrm>
          <a:off x="19278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27178</xdr:rowOff>
    </xdr:from>
    <xdr:to>
      <xdr:col>98</xdr:col>
      <xdr:colOff>38100</xdr:colOff>
      <xdr:row>77</xdr:row>
      <xdr:rowOff>128778</xdr:rowOff>
    </xdr:to>
    <xdr:sp macro="" textlink="">
      <xdr:nvSpPr>
        <xdr:cNvPr id="868" name="フローチャート: 判断 867"/>
        <xdr:cNvSpPr/>
      </xdr:nvSpPr>
      <xdr:spPr>
        <a:xfrm>
          <a:off x="18605500" y="132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119905</xdr:rowOff>
    </xdr:from>
    <xdr:ext cx="534377" cy="259045"/>
    <xdr:sp macro="" textlink="">
      <xdr:nvSpPr>
        <xdr:cNvPr id="869" name="テキスト ボックス 868"/>
        <xdr:cNvSpPr txBox="1"/>
      </xdr:nvSpPr>
      <xdr:spPr>
        <a:xfrm>
          <a:off x="18389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29056</xdr:rowOff>
    </xdr:from>
    <xdr:to>
      <xdr:col>116</xdr:col>
      <xdr:colOff>114300</xdr:colOff>
      <xdr:row>75</xdr:row>
      <xdr:rowOff>130656</xdr:rowOff>
    </xdr:to>
    <xdr:sp macro="" textlink="">
      <xdr:nvSpPr>
        <xdr:cNvPr id="875" name="楕円 874"/>
        <xdr:cNvSpPr/>
      </xdr:nvSpPr>
      <xdr:spPr>
        <a:xfrm>
          <a:off x="22110700" y="128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51933</xdr:rowOff>
    </xdr:from>
    <xdr:ext cx="534377" cy="259045"/>
    <xdr:sp macro="" textlink="">
      <xdr:nvSpPr>
        <xdr:cNvPr id="876" name="繰出金該当値テキスト"/>
        <xdr:cNvSpPr txBox="1"/>
      </xdr:nvSpPr>
      <xdr:spPr>
        <a:xfrm>
          <a:off x="22212300" y="127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51850</xdr:rowOff>
    </xdr:from>
    <xdr:to>
      <xdr:col>112</xdr:col>
      <xdr:colOff>38100</xdr:colOff>
      <xdr:row>75</xdr:row>
      <xdr:rowOff>153451</xdr:rowOff>
    </xdr:to>
    <xdr:sp macro="" textlink="">
      <xdr:nvSpPr>
        <xdr:cNvPr id="877" name="楕円 876"/>
        <xdr:cNvSpPr/>
      </xdr:nvSpPr>
      <xdr:spPr>
        <a:xfrm>
          <a:off x="21272500" y="12910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144578</xdr:rowOff>
    </xdr:from>
    <xdr:ext cx="534377" cy="259045"/>
    <xdr:sp macro="" textlink="">
      <xdr:nvSpPr>
        <xdr:cNvPr id="878" name="テキスト ボックス 877"/>
        <xdr:cNvSpPr txBox="1"/>
      </xdr:nvSpPr>
      <xdr:spPr>
        <a:xfrm>
          <a:off x="21056111" y="1300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69126</xdr:rowOff>
    </xdr:from>
    <xdr:to>
      <xdr:col>107</xdr:col>
      <xdr:colOff>101600</xdr:colOff>
      <xdr:row>75</xdr:row>
      <xdr:rowOff>170726</xdr:rowOff>
    </xdr:to>
    <xdr:sp macro="" textlink="">
      <xdr:nvSpPr>
        <xdr:cNvPr id="879" name="楕円 878"/>
        <xdr:cNvSpPr/>
      </xdr:nvSpPr>
      <xdr:spPr>
        <a:xfrm>
          <a:off x="20383500" y="129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161853</xdr:rowOff>
    </xdr:from>
    <xdr:ext cx="534377" cy="259045"/>
    <xdr:sp macro="" textlink="">
      <xdr:nvSpPr>
        <xdr:cNvPr id="880" name="テキスト ボックス 879"/>
        <xdr:cNvSpPr txBox="1"/>
      </xdr:nvSpPr>
      <xdr:spPr>
        <a:xfrm>
          <a:off x="20167111" y="130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45776</xdr:rowOff>
    </xdr:from>
    <xdr:to>
      <xdr:col>102</xdr:col>
      <xdr:colOff>165100</xdr:colOff>
      <xdr:row>75</xdr:row>
      <xdr:rowOff>147377</xdr:rowOff>
    </xdr:to>
    <xdr:sp macro="" textlink="">
      <xdr:nvSpPr>
        <xdr:cNvPr id="881" name="楕円 880"/>
        <xdr:cNvSpPr/>
      </xdr:nvSpPr>
      <xdr:spPr>
        <a:xfrm>
          <a:off x="19494500" y="129045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163903</xdr:rowOff>
    </xdr:from>
    <xdr:ext cx="534377" cy="259045"/>
    <xdr:sp macro="" textlink="">
      <xdr:nvSpPr>
        <xdr:cNvPr id="882" name="テキスト ボックス 881"/>
        <xdr:cNvSpPr txBox="1"/>
      </xdr:nvSpPr>
      <xdr:spPr>
        <a:xfrm>
          <a:off x="19278111" y="126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120463</xdr:rowOff>
    </xdr:from>
    <xdr:to>
      <xdr:col>98</xdr:col>
      <xdr:colOff>38100</xdr:colOff>
      <xdr:row>76</xdr:row>
      <xdr:rowOff>50614</xdr:rowOff>
    </xdr:to>
    <xdr:sp macro="" textlink="">
      <xdr:nvSpPr>
        <xdr:cNvPr id="883" name="楕円 882"/>
        <xdr:cNvSpPr/>
      </xdr:nvSpPr>
      <xdr:spPr>
        <a:xfrm>
          <a:off x="18605500" y="12979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67140</xdr:rowOff>
    </xdr:from>
    <xdr:ext cx="534377" cy="259045"/>
    <xdr:sp macro="" textlink="">
      <xdr:nvSpPr>
        <xdr:cNvPr id="884" name="テキスト ボックス 883"/>
        <xdr:cNvSpPr txBox="1"/>
      </xdr:nvSpPr>
      <xdr:spPr>
        <a:xfrm>
          <a:off x="18389111" y="127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3" name="フローチャート: 判断 92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4" name="テキスト ボックス 92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5" name="フローチャート: 判断 92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6" name="テキスト ボックス 92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9" name="テキスト ボックス 938"/>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41" name="テキスト ボックス 94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587,981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122,971</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円となっており、前年度と比較してやや減少しているが、私立保育園経費や自立支援給付事業などで増加傾向にあり、類似団体平均を上回る水準にある。</a:t>
          </a:r>
        </a:p>
        <a:p>
          <a:r>
            <a:rPr kumimoji="1" lang="ja-JP" altLang="en-US" sz="1300">
              <a:latin typeface="ＭＳ Ｐゴシック" panose="020B0600070205080204" pitchFamily="50" charset="-128"/>
              <a:ea typeface="ＭＳ Ｐゴシック" panose="020B0600070205080204" pitchFamily="50" charset="-128"/>
            </a:rPr>
            <a:t>・物件費については、熊本地震に伴う災害廃棄物処理事業が完了したことにより、前年度と比較して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41.3</a:t>
          </a:r>
          <a:r>
            <a:rPr kumimoji="1" lang="ja-JP" altLang="en-US" sz="1300">
              <a:latin typeface="ＭＳ Ｐゴシック" panose="020B0600070205080204" pitchFamily="50" charset="-128"/>
              <a:ea typeface="ＭＳ Ｐゴシック" panose="020B0600070205080204" pitchFamily="50" charset="-128"/>
            </a:rPr>
            <a:t>％減少し、住民一人当たり</a:t>
          </a:r>
          <a:r>
            <a:rPr kumimoji="1" lang="en-US" altLang="ja-JP" sz="1300">
              <a:latin typeface="ＭＳ Ｐゴシック" panose="020B0600070205080204" pitchFamily="50" charset="-128"/>
              <a:ea typeface="ＭＳ Ｐゴシック" panose="020B0600070205080204" pitchFamily="50" charset="-128"/>
            </a:rPr>
            <a:t>68,999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・補助費等については、前年度と比較して減少したものの、熊本地震に伴う被災農業者向け経営体育成支援事業や廃棄物処理施設補償経費により、類似団体平均を上回る結果となった。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・普通建設事業費については、本庁舎整備事業や生涯学習センター整備事業等の大規模事業が概ね完了したことにより、前年度と比較して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％減となった。しかしながら、更新整備においては、依然として類似団体平均を上回っているため、公共施設等総合管理計画に基づき、事業の取捨選択を徹底していくことで、事業費の抑制に努める。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・災害復旧事業費については、熊本地震に伴う災害復旧事業が減少したことで</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％減となり、住民一人当たり</a:t>
          </a:r>
          <a:r>
            <a:rPr kumimoji="1" lang="en-US" altLang="ja-JP" sz="1300">
              <a:latin typeface="ＭＳ Ｐゴシック" panose="020B0600070205080204" pitchFamily="50" charset="-128"/>
              <a:ea typeface="ＭＳ Ｐゴシック" panose="020B0600070205080204" pitchFamily="50" charset="-128"/>
            </a:rPr>
            <a:t>5,908</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49,078
48,551
276.85
29,131,509
28,856,906
130,785
14,688,024
35,024,910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144843</xdr:rowOff>
    </xdr:from>
    <xdr:to>
      <xdr:col>24</xdr:col>
      <xdr:colOff>63500</xdr:colOff>
      <xdr:row>36</xdr:row>
      <xdr:rowOff>164846</xdr:rowOff>
    </xdr:to>
    <xdr:cxnSp macro="">
      <xdr:nvCxnSpPr>
        <xdr:cNvPr id="61" name="直線コネクタ 60"/>
        <xdr:cNvCxnSpPr/>
      </xdr:nvCxnSpPr>
      <xdr:spPr>
        <a:xfrm flipV="1">
          <a:off x="3797300" y="6317043"/>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164846</xdr:rowOff>
    </xdr:from>
    <xdr:to>
      <xdr:col>19</xdr:col>
      <xdr:colOff>177800</xdr:colOff>
      <xdr:row>37</xdr:row>
      <xdr:rowOff>13208</xdr:rowOff>
    </xdr:to>
    <xdr:cxnSp macro="">
      <xdr:nvCxnSpPr>
        <xdr:cNvPr id="64" name="直線コネクタ 63"/>
        <xdr:cNvCxnSpPr/>
      </xdr:nvCxnSpPr>
      <xdr:spPr>
        <a:xfrm flipV="1">
          <a:off x="2908300" y="633704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116078</xdr:rowOff>
    </xdr:from>
    <xdr:to>
      <xdr:col>15</xdr:col>
      <xdr:colOff>50800</xdr:colOff>
      <xdr:row>37</xdr:row>
      <xdr:rowOff>13208</xdr:rowOff>
    </xdr:to>
    <xdr:cxnSp macro="">
      <xdr:nvCxnSpPr>
        <xdr:cNvPr id="67" name="直線コネクタ 66"/>
        <xdr:cNvCxnSpPr/>
      </xdr:nvCxnSpPr>
      <xdr:spPr>
        <a:xfrm>
          <a:off x="2019300" y="628827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107886</xdr:rowOff>
    </xdr:from>
    <xdr:to>
      <xdr:col>10</xdr:col>
      <xdr:colOff>114300</xdr:colOff>
      <xdr:row>36</xdr:row>
      <xdr:rowOff>116078</xdr:rowOff>
    </xdr:to>
    <xdr:cxnSp macro="">
      <xdr:nvCxnSpPr>
        <xdr:cNvPr id="70" name="直線コネクタ 69"/>
        <xdr:cNvCxnSpPr/>
      </xdr:nvCxnSpPr>
      <xdr:spPr>
        <a:xfrm>
          <a:off x="1130300" y="6280086"/>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13860</xdr:rowOff>
    </xdr:from>
    <xdr:ext cx="469744" cy="259045"/>
    <xdr:sp macro="" textlink="">
      <xdr:nvSpPr>
        <xdr:cNvPr id="72" name="テキスト ボックス 71"/>
        <xdr:cNvSpPr txBox="1"/>
      </xdr:nvSpPr>
      <xdr:spPr>
        <a:xfrm>
          <a:off x="1784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28892</xdr:rowOff>
    </xdr:from>
    <xdr:to>
      <xdr:col>6</xdr:col>
      <xdr:colOff>38100</xdr:colOff>
      <xdr:row>37</xdr:row>
      <xdr:rowOff>130492</xdr:rowOff>
    </xdr:to>
    <xdr:sp macro="" textlink="">
      <xdr:nvSpPr>
        <xdr:cNvPr id="73" name="フローチャート: 判断 72"/>
        <xdr:cNvSpPr/>
      </xdr:nvSpPr>
      <xdr:spPr>
        <a:xfrm>
          <a:off x="1079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121619</xdr:rowOff>
    </xdr:from>
    <xdr:ext cx="469744" cy="259045"/>
    <xdr:sp macro="" textlink="">
      <xdr:nvSpPr>
        <xdr:cNvPr id="74" name="テキスト ボックス 73"/>
        <xdr:cNvSpPr txBox="1"/>
      </xdr:nvSpPr>
      <xdr:spPr>
        <a:xfrm>
          <a:off x="895428"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94043</xdr:rowOff>
    </xdr:from>
    <xdr:to>
      <xdr:col>24</xdr:col>
      <xdr:colOff>114300</xdr:colOff>
      <xdr:row>37</xdr:row>
      <xdr:rowOff>24193</xdr:rowOff>
    </xdr:to>
    <xdr:sp macro="" textlink="">
      <xdr:nvSpPr>
        <xdr:cNvPr id="80" name="楕円 79"/>
        <xdr:cNvSpPr/>
      </xdr:nvSpPr>
      <xdr:spPr>
        <a:xfrm>
          <a:off x="45847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72470</xdr:rowOff>
    </xdr:from>
    <xdr:ext cx="469744" cy="259045"/>
    <xdr:sp macro="" textlink="">
      <xdr:nvSpPr>
        <xdr:cNvPr id="81" name="議会費該当値テキスト"/>
        <xdr:cNvSpPr txBox="1"/>
      </xdr:nvSpPr>
      <xdr:spPr>
        <a:xfrm>
          <a:off x="4686300" y="624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114046</xdr:rowOff>
    </xdr:from>
    <xdr:to>
      <xdr:col>20</xdr:col>
      <xdr:colOff>38100</xdr:colOff>
      <xdr:row>37</xdr:row>
      <xdr:rowOff>44196</xdr:rowOff>
    </xdr:to>
    <xdr:sp macro="" textlink="">
      <xdr:nvSpPr>
        <xdr:cNvPr id="82" name="楕円 81"/>
        <xdr:cNvSpPr/>
      </xdr:nvSpPr>
      <xdr:spPr>
        <a:xfrm>
          <a:off x="3746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35323</xdr:rowOff>
    </xdr:from>
    <xdr:ext cx="469744" cy="259045"/>
    <xdr:sp macro="" textlink="">
      <xdr:nvSpPr>
        <xdr:cNvPr id="83" name="テキスト ボックス 82"/>
        <xdr:cNvSpPr txBox="1"/>
      </xdr:nvSpPr>
      <xdr:spPr>
        <a:xfrm>
          <a:off x="3562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133858</xdr:rowOff>
    </xdr:from>
    <xdr:to>
      <xdr:col>15</xdr:col>
      <xdr:colOff>101600</xdr:colOff>
      <xdr:row>37</xdr:row>
      <xdr:rowOff>64008</xdr:rowOff>
    </xdr:to>
    <xdr:sp macro="" textlink="">
      <xdr:nvSpPr>
        <xdr:cNvPr id="84" name="楕円 83"/>
        <xdr:cNvSpPr/>
      </xdr:nvSpPr>
      <xdr:spPr>
        <a:xfrm>
          <a:off x="2857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55135</xdr:rowOff>
    </xdr:from>
    <xdr:ext cx="469744" cy="259045"/>
    <xdr:sp macro="" textlink="">
      <xdr:nvSpPr>
        <xdr:cNvPr id="85" name="テキスト ボックス 84"/>
        <xdr:cNvSpPr txBox="1"/>
      </xdr:nvSpPr>
      <xdr:spPr>
        <a:xfrm>
          <a:off x="2673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65278</xdr:rowOff>
    </xdr:from>
    <xdr:to>
      <xdr:col>10</xdr:col>
      <xdr:colOff>165100</xdr:colOff>
      <xdr:row>36</xdr:row>
      <xdr:rowOff>166878</xdr:rowOff>
    </xdr:to>
    <xdr:sp macro="" textlink="">
      <xdr:nvSpPr>
        <xdr:cNvPr id="86" name="楕円 85"/>
        <xdr:cNvSpPr/>
      </xdr:nvSpPr>
      <xdr:spPr>
        <a:xfrm>
          <a:off x="1968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158005</xdr:rowOff>
    </xdr:from>
    <xdr:ext cx="469744" cy="259045"/>
    <xdr:sp macro="" textlink="">
      <xdr:nvSpPr>
        <xdr:cNvPr id="87" name="テキスト ボックス 86"/>
        <xdr:cNvSpPr txBox="1"/>
      </xdr:nvSpPr>
      <xdr:spPr>
        <a:xfrm>
          <a:off x="1784428"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57086</xdr:rowOff>
    </xdr:from>
    <xdr:to>
      <xdr:col>6</xdr:col>
      <xdr:colOff>38100</xdr:colOff>
      <xdr:row>36</xdr:row>
      <xdr:rowOff>158686</xdr:rowOff>
    </xdr:to>
    <xdr:sp macro="" textlink="">
      <xdr:nvSpPr>
        <xdr:cNvPr id="88" name="楕円 87"/>
        <xdr:cNvSpPr/>
      </xdr:nvSpPr>
      <xdr:spPr>
        <a:xfrm>
          <a:off x="1079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3763</xdr:rowOff>
    </xdr:from>
    <xdr:ext cx="469744" cy="259045"/>
    <xdr:sp macro="" textlink="">
      <xdr:nvSpPr>
        <xdr:cNvPr id="89" name="テキスト ボックス 88"/>
        <xdr:cNvSpPr txBox="1"/>
      </xdr:nvSpPr>
      <xdr:spPr>
        <a:xfrm>
          <a:off x="895428" y="600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78980</xdr:rowOff>
    </xdr:from>
    <xdr:to>
      <xdr:col>24</xdr:col>
      <xdr:colOff>63500</xdr:colOff>
      <xdr:row>57</xdr:row>
      <xdr:rowOff>131577</xdr:rowOff>
    </xdr:to>
    <xdr:cxnSp macro="">
      <xdr:nvCxnSpPr>
        <xdr:cNvPr id="118" name="直線コネクタ 117"/>
        <xdr:cNvCxnSpPr/>
      </xdr:nvCxnSpPr>
      <xdr:spPr>
        <a:xfrm>
          <a:off x="3797300" y="9851630"/>
          <a:ext cx="8382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80911</xdr:rowOff>
    </xdr:from>
    <xdr:to>
      <xdr:col>19</xdr:col>
      <xdr:colOff>177800</xdr:colOff>
      <xdr:row>57</xdr:row>
      <xdr:rowOff>78980</xdr:rowOff>
    </xdr:to>
    <xdr:cxnSp macro="">
      <xdr:nvCxnSpPr>
        <xdr:cNvPr id="121" name="直線コネクタ 120"/>
        <xdr:cNvCxnSpPr/>
      </xdr:nvCxnSpPr>
      <xdr:spPr>
        <a:xfrm>
          <a:off x="2908300" y="9682111"/>
          <a:ext cx="889000" cy="16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80911</xdr:rowOff>
    </xdr:from>
    <xdr:to>
      <xdr:col>15</xdr:col>
      <xdr:colOff>50800</xdr:colOff>
      <xdr:row>57</xdr:row>
      <xdr:rowOff>75703</xdr:rowOff>
    </xdr:to>
    <xdr:cxnSp macro="">
      <xdr:nvCxnSpPr>
        <xdr:cNvPr id="124" name="直線コネクタ 123"/>
        <xdr:cNvCxnSpPr/>
      </xdr:nvCxnSpPr>
      <xdr:spPr>
        <a:xfrm flipV="1">
          <a:off x="2019300" y="9682111"/>
          <a:ext cx="889000" cy="16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75703</xdr:rowOff>
    </xdr:from>
    <xdr:to>
      <xdr:col>10</xdr:col>
      <xdr:colOff>114300</xdr:colOff>
      <xdr:row>58</xdr:row>
      <xdr:rowOff>32609</xdr:rowOff>
    </xdr:to>
    <xdr:cxnSp macro="">
      <xdr:nvCxnSpPr>
        <xdr:cNvPr id="127" name="直線コネクタ 126"/>
        <xdr:cNvCxnSpPr/>
      </xdr:nvCxnSpPr>
      <xdr:spPr>
        <a:xfrm flipV="1">
          <a:off x="1130300" y="9848353"/>
          <a:ext cx="889000" cy="12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5670</xdr:rowOff>
    </xdr:from>
    <xdr:to>
      <xdr:col>10</xdr:col>
      <xdr:colOff>165100</xdr:colOff>
      <xdr:row>57</xdr:row>
      <xdr:rowOff>107270</xdr:rowOff>
    </xdr:to>
    <xdr:sp macro="" textlink="">
      <xdr:nvSpPr>
        <xdr:cNvPr id="128" name="フローチャート: 判断 127"/>
        <xdr:cNvSpPr/>
      </xdr:nvSpPr>
      <xdr:spPr>
        <a:xfrm>
          <a:off x="1968500" y="97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123797</xdr:rowOff>
    </xdr:from>
    <xdr:ext cx="534377" cy="259045"/>
    <xdr:sp macro="" textlink="">
      <xdr:nvSpPr>
        <xdr:cNvPr id="129" name="テキスト ボックス 128"/>
        <xdr:cNvSpPr txBox="1"/>
      </xdr:nvSpPr>
      <xdr:spPr>
        <a:xfrm>
          <a:off x="1752111" y="95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95964</xdr:rowOff>
    </xdr:from>
    <xdr:to>
      <xdr:col>6</xdr:col>
      <xdr:colOff>38100</xdr:colOff>
      <xdr:row>58</xdr:row>
      <xdr:rowOff>26114</xdr:rowOff>
    </xdr:to>
    <xdr:sp macro="" textlink="">
      <xdr:nvSpPr>
        <xdr:cNvPr id="130" name="フローチャート: 判断 129"/>
        <xdr:cNvSpPr/>
      </xdr:nvSpPr>
      <xdr:spPr>
        <a:xfrm>
          <a:off x="1079500" y="986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42641</xdr:rowOff>
    </xdr:from>
    <xdr:ext cx="534377" cy="259045"/>
    <xdr:sp macro="" textlink="">
      <xdr:nvSpPr>
        <xdr:cNvPr id="131" name="テキスト ボックス 130"/>
        <xdr:cNvSpPr txBox="1"/>
      </xdr:nvSpPr>
      <xdr:spPr>
        <a:xfrm>
          <a:off x="863111" y="964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80777</xdr:rowOff>
    </xdr:from>
    <xdr:to>
      <xdr:col>24</xdr:col>
      <xdr:colOff>114300</xdr:colOff>
      <xdr:row>58</xdr:row>
      <xdr:rowOff>10927</xdr:rowOff>
    </xdr:to>
    <xdr:sp macro="" textlink="">
      <xdr:nvSpPr>
        <xdr:cNvPr id="137" name="楕円 136"/>
        <xdr:cNvSpPr/>
      </xdr:nvSpPr>
      <xdr:spPr>
        <a:xfrm>
          <a:off x="4584700" y="98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59204</xdr:rowOff>
    </xdr:from>
    <xdr:ext cx="534377" cy="259045"/>
    <xdr:sp macro="" textlink="">
      <xdr:nvSpPr>
        <xdr:cNvPr id="138" name="総務費該当値テキスト"/>
        <xdr:cNvSpPr txBox="1"/>
      </xdr:nvSpPr>
      <xdr:spPr>
        <a:xfrm>
          <a:off x="4686300" y="983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28180</xdr:rowOff>
    </xdr:from>
    <xdr:to>
      <xdr:col>20</xdr:col>
      <xdr:colOff>38100</xdr:colOff>
      <xdr:row>57</xdr:row>
      <xdr:rowOff>129780</xdr:rowOff>
    </xdr:to>
    <xdr:sp macro="" textlink="">
      <xdr:nvSpPr>
        <xdr:cNvPr id="139" name="楕円 138"/>
        <xdr:cNvSpPr/>
      </xdr:nvSpPr>
      <xdr:spPr>
        <a:xfrm>
          <a:off x="3746500" y="9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120907</xdr:rowOff>
    </xdr:from>
    <xdr:ext cx="534377" cy="259045"/>
    <xdr:sp macro="" textlink="">
      <xdr:nvSpPr>
        <xdr:cNvPr id="140" name="テキスト ボックス 139"/>
        <xdr:cNvSpPr txBox="1"/>
      </xdr:nvSpPr>
      <xdr:spPr>
        <a:xfrm>
          <a:off x="3530111" y="98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30111</xdr:rowOff>
    </xdr:from>
    <xdr:to>
      <xdr:col>15</xdr:col>
      <xdr:colOff>101600</xdr:colOff>
      <xdr:row>56</xdr:row>
      <xdr:rowOff>131711</xdr:rowOff>
    </xdr:to>
    <xdr:sp macro="" textlink="">
      <xdr:nvSpPr>
        <xdr:cNvPr id="141" name="楕円 140"/>
        <xdr:cNvSpPr/>
      </xdr:nvSpPr>
      <xdr:spPr>
        <a:xfrm>
          <a:off x="2857500" y="96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148238</xdr:rowOff>
    </xdr:from>
    <xdr:ext cx="599010" cy="259045"/>
    <xdr:sp macro="" textlink="">
      <xdr:nvSpPr>
        <xdr:cNvPr id="142" name="テキスト ボックス 141"/>
        <xdr:cNvSpPr txBox="1"/>
      </xdr:nvSpPr>
      <xdr:spPr>
        <a:xfrm>
          <a:off x="2608795" y="94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24903</xdr:rowOff>
    </xdr:from>
    <xdr:to>
      <xdr:col>10</xdr:col>
      <xdr:colOff>165100</xdr:colOff>
      <xdr:row>57</xdr:row>
      <xdr:rowOff>126503</xdr:rowOff>
    </xdr:to>
    <xdr:sp macro="" textlink="">
      <xdr:nvSpPr>
        <xdr:cNvPr id="143" name="楕円 142"/>
        <xdr:cNvSpPr/>
      </xdr:nvSpPr>
      <xdr:spPr>
        <a:xfrm>
          <a:off x="1968500" y="97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117630</xdr:rowOff>
    </xdr:from>
    <xdr:ext cx="534377" cy="259045"/>
    <xdr:sp macro="" textlink="">
      <xdr:nvSpPr>
        <xdr:cNvPr id="144" name="テキスト ボックス 143"/>
        <xdr:cNvSpPr txBox="1"/>
      </xdr:nvSpPr>
      <xdr:spPr>
        <a:xfrm>
          <a:off x="1752111" y="98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153259</xdr:rowOff>
    </xdr:from>
    <xdr:to>
      <xdr:col>6</xdr:col>
      <xdr:colOff>38100</xdr:colOff>
      <xdr:row>58</xdr:row>
      <xdr:rowOff>83409</xdr:rowOff>
    </xdr:to>
    <xdr:sp macro="" textlink="">
      <xdr:nvSpPr>
        <xdr:cNvPr id="145" name="楕円 144"/>
        <xdr:cNvSpPr/>
      </xdr:nvSpPr>
      <xdr:spPr>
        <a:xfrm>
          <a:off x="1079500" y="99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74536</xdr:rowOff>
    </xdr:from>
    <xdr:ext cx="534377" cy="259045"/>
    <xdr:sp macro="" textlink="">
      <xdr:nvSpPr>
        <xdr:cNvPr id="146" name="テキスト ボックス 145"/>
        <xdr:cNvSpPr txBox="1"/>
      </xdr:nvSpPr>
      <xdr:spPr>
        <a:xfrm>
          <a:off x="863111" y="100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141628</xdr:rowOff>
    </xdr:from>
    <xdr:to>
      <xdr:col>24</xdr:col>
      <xdr:colOff>63500</xdr:colOff>
      <xdr:row>74</xdr:row>
      <xdr:rowOff>141674</xdr:rowOff>
    </xdr:to>
    <xdr:cxnSp macro="">
      <xdr:nvCxnSpPr>
        <xdr:cNvPr id="176" name="直線コネクタ 175"/>
        <xdr:cNvCxnSpPr/>
      </xdr:nvCxnSpPr>
      <xdr:spPr>
        <a:xfrm>
          <a:off x="3797300" y="1282892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125199</xdr:rowOff>
    </xdr:from>
    <xdr:to>
      <xdr:col>19</xdr:col>
      <xdr:colOff>177800</xdr:colOff>
      <xdr:row>74</xdr:row>
      <xdr:rowOff>141628</xdr:rowOff>
    </xdr:to>
    <xdr:cxnSp macro="">
      <xdr:nvCxnSpPr>
        <xdr:cNvPr id="179" name="直線コネクタ 178"/>
        <xdr:cNvCxnSpPr/>
      </xdr:nvCxnSpPr>
      <xdr:spPr>
        <a:xfrm>
          <a:off x="2908300" y="12812499"/>
          <a:ext cx="889000" cy="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125199</xdr:rowOff>
    </xdr:from>
    <xdr:to>
      <xdr:col>15</xdr:col>
      <xdr:colOff>50800</xdr:colOff>
      <xdr:row>75</xdr:row>
      <xdr:rowOff>8065</xdr:rowOff>
    </xdr:to>
    <xdr:cxnSp macro="">
      <xdr:nvCxnSpPr>
        <xdr:cNvPr id="182" name="直線コネクタ 181"/>
        <xdr:cNvCxnSpPr/>
      </xdr:nvCxnSpPr>
      <xdr:spPr>
        <a:xfrm flipV="1">
          <a:off x="2019300" y="12812499"/>
          <a:ext cx="8890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8065</xdr:rowOff>
    </xdr:from>
    <xdr:to>
      <xdr:col>10</xdr:col>
      <xdr:colOff>114300</xdr:colOff>
      <xdr:row>75</xdr:row>
      <xdr:rowOff>89698</xdr:rowOff>
    </xdr:to>
    <xdr:cxnSp macro="">
      <xdr:nvCxnSpPr>
        <xdr:cNvPr id="185" name="直線コネクタ 184"/>
        <xdr:cNvCxnSpPr/>
      </xdr:nvCxnSpPr>
      <xdr:spPr>
        <a:xfrm flipV="1">
          <a:off x="1130300" y="12866815"/>
          <a:ext cx="889000" cy="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72090</xdr:rowOff>
    </xdr:from>
    <xdr:to>
      <xdr:col>10</xdr:col>
      <xdr:colOff>165100</xdr:colOff>
      <xdr:row>77</xdr:row>
      <xdr:rowOff>2240</xdr:rowOff>
    </xdr:to>
    <xdr:sp macro="" textlink="">
      <xdr:nvSpPr>
        <xdr:cNvPr id="186" name="フローチャート: 判断 185"/>
        <xdr:cNvSpPr/>
      </xdr:nvSpPr>
      <xdr:spPr>
        <a:xfrm>
          <a:off x="1968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164817</xdr:rowOff>
    </xdr:from>
    <xdr:ext cx="599010" cy="259045"/>
    <xdr:sp macro="" textlink="">
      <xdr:nvSpPr>
        <xdr:cNvPr id="187" name="テキスト ボックス 186"/>
        <xdr:cNvSpPr txBox="1"/>
      </xdr:nvSpPr>
      <xdr:spPr>
        <a:xfrm>
          <a:off x="1719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42548</xdr:rowOff>
    </xdr:from>
    <xdr:to>
      <xdr:col>6</xdr:col>
      <xdr:colOff>38100</xdr:colOff>
      <xdr:row>77</xdr:row>
      <xdr:rowOff>144148</xdr:rowOff>
    </xdr:to>
    <xdr:sp macro="" textlink="">
      <xdr:nvSpPr>
        <xdr:cNvPr id="188" name="フローチャート: 判断 187"/>
        <xdr:cNvSpPr/>
      </xdr:nvSpPr>
      <xdr:spPr>
        <a:xfrm>
          <a:off x="1079500" y="1324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135275</xdr:rowOff>
    </xdr:from>
    <xdr:ext cx="599010" cy="259045"/>
    <xdr:sp macro="" textlink="">
      <xdr:nvSpPr>
        <xdr:cNvPr id="189" name="テキスト ボックス 188"/>
        <xdr:cNvSpPr txBox="1"/>
      </xdr:nvSpPr>
      <xdr:spPr>
        <a:xfrm>
          <a:off x="830795" y="1333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90874</xdr:rowOff>
    </xdr:from>
    <xdr:to>
      <xdr:col>24</xdr:col>
      <xdr:colOff>114300</xdr:colOff>
      <xdr:row>75</xdr:row>
      <xdr:rowOff>21024</xdr:rowOff>
    </xdr:to>
    <xdr:sp macro="" textlink="">
      <xdr:nvSpPr>
        <xdr:cNvPr id="195" name="楕円 194"/>
        <xdr:cNvSpPr/>
      </xdr:nvSpPr>
      <xdr:spPr>
        <a:xfrm>
          <a:off x="4584700" y="127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113751</xdr:rowOff>
    </xdr:from>
    <xdr:ext cx="599010" cy="259045"/>
    <xdr:sp macro="" textlink="">
      <xdr:nvSpPr>
        <xdr:cNvPr id="196" name="民生費該当値テキスト"/>
        <xdr:cNvSpPr txBox="1"/>
      </xdr:nvSpPr>
      <xdr:spPr>
        <a:xfrm>
          <a:off x="4686300" y="1262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90828</xdr:rowOff>
    </xdr:from>
    <xdr:to>
      <xdr:col>20</xdr:col>
      <xdr:colOff>38100</xdr:colOff>
      <xdr:row>75</xdr:row>
      <xdr:rowOff>20978</xdr:rowOff>
    </xdr:to>
    <xdr:sp macro="" textlink="">
      <xdr:nvSpPr>
        <xdr:cNvPr id="197" name="楕円 196"/>
        <xdr:cNvSpPr/>
      </xdr:nvSpPr>
      <xdr:spPr>
        <a:xfrm>
          <a:off x="3746500" y="127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37505</xdr:rowOff>
    </xdr:from>
    <xdr:ext cx="599010" cy="259045"/>
    <xdr:sp macro="" textlink="">
      <xdr:nvSpPr>
        <xdr:cNvPr id="198" name="テキスト ボックス 197"/>
        <xdr:cNvSpPr txBox="1"/>
      </xdr:nvSpPr>
      <xdr:spPr>
        <a:xfrm>
          <a:off x="3497795" y="1255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74399</xdr:rowOff>
    </xdr:from>
    <xdr:to>
      <xdr:col>15</xdr:col>
      <xdr:colOff>101600</xdr:colOff>
      <xdr:row>75</xdr:row>
      <xdr:rowOff>4549</xdr:rowOff>
    </xdr:to>
    <xdr:sp macro="" textlink="">
      <xdr:nvSpPr>
        <xdr:cNvPr id="199" name="楕円 198"/>
        <xdr:cNvSpPr/>
      </xdr:nvSpPr>
      <xdr:spPr>
        <a:xfrm>
          <a:off x="2857500" y="127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21076</xdr:rowOff>
    </xdr:from>
    <xdr:ext cx="599010" cy="259045"/>
    <xdr:sp macro="" textlink="">
      <xdr:nvSpPr>
        <xdr:cNvPr id="200" name="テキスト ボックス 199"/>
        <xdr:cNvSpPr txBox="1"/>
      </xdr:nvSpPr>
      <xdr:spPr>
        <a:xfrm>
          <a:off x="2608795" y="1253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128715</xdr:rowOff>
    </xdr:from>
    <xdr:to>
      <xdr:col>10</xdr:col>
      <xdr:colOff>165100</xdr:colOff>
      <xdr:row>75</xdr:row>
      <xdr:rowOff>58865</xdr:rowOff>
    </xdr:to>
    <xdr:sp macro="" textlink="">
      <xdr:nvSpPr>
        <xdr:cNvPr id="201" name="楕円 200"/>
        <xdr:cNvSpPr/>
      </xdr:nvSpPr>
      <xdr:spPr>
        <a:xfrm>
          <a:off x="1968500" y="128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75392</xdr:rowOff>
    </xdr:from>
    <xdr:ext cx="599010" cy="259045"/>
    <xdr:sp macro="" textlink="">
      <xdr:nvSpPr>
        <xdr:cNvPr id="202" name="テキスト ボックス 201"/>
        <xdr:cNvSpPr txBox="1"/>
      </xdr:nvSpPr>
      <xdr:spPr>
        <a:xfrm>
          <a:off x="1719795" y="125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38898</xdr:rowOff>
    </xdr:from>
    <xdr:to>
      <xdr:col>6</xdr:col>
      <xdr:colOff>38100</xdr:colOff>
      <xdr:row>75</xdr:row>
      <xdr:rowOff>140498</xdr:rowOff>
    </xdr:to>
    <xdr:sp macro="" textlink="">
      <xdr:nvSpPr>
        <xdr:cNvPr id="203" name="楕円 202"/>
        <xdr:cNvSpPr/>
      </xdr:nvSpPr>
      <xdr:spPr>
        <a:xfrm>
          <a:off x="1079500" y="1289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157025</xdr:rowOff>
    </xdr:from>
    <xdr:ext cx="599010" cy="259045"/>
    <xdr:sp macro="" textlink="">
      <xdr:nvSpPr>
        <xdr:cNvPr id="204" name="テキスト ボックス 203"/>
        <xdr:cNvSpPr txBox="1"/>
      </xdr:nvSpPr>
      <xdr:spPr>
        <a:xfrm>
          <a:off x="830795" y="1267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21253</xdr:rowOff>
    </xdr:from>
    <xdr:to>
      <xdr:col>24</xdr:col>
      <xdr:colOff>63500</xdr:colOff>
      <xdr:row>96</xdr:row>
      <xdr:rowOff>100403</xdr:rowOff>
    </xdr:to>
    <xdr:cxnSp macro="">
      <xdr:nvCxnSpPr>
        <xdr:cNvPr id="235" name="直線コネクタ 234"/>
        <xdr:cNvCxnSpPr/>
      </xdr:nvCxnSpPr>
      <xdr:spPr>
        <a:xfrm>
          <a:off x="3797300" y="16137553"/>
          <a:ext cx="838200" cy="42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24986</xdr:rowOff>
    </xdr:from>
    <xdr:to>
      <xdr:col>19</xdr:col>
      <xdr:colOff>177800</xdr:colOff>
      <xdr:row>94</xdr:row>
      <xdr:rowOff>21253</xdr:rowOff>
    </xdr:to>
    <xdr:cxnSp macro="">
      <xdr:nvCxnSpPr>
        <xdr:cNvPr id="238" name="直線コネクタ 237"/>
        <xdr:cNvCxnSpPr/>
      </xdr:nvCxnSpPr>
      <xdr:spPr>
        <a:xfrm>
          <a:off x="2908300" y="15969836"/>
          <a:ext cx="889000" cy="1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24986</xdr:rowOff>
    </xdr:from>
    <xdr:to>
      <xdr:col>15</xdr:col>
      <xdr:colOff>50800</xdr:colOff>
      <xdr:row>96</xdr:row>
      <xdr:rowOff>46758</xdr:rowOff>
    </xdr:to>
    <xdr:cxnSp macro="">
      <xdr:nvCxnSpPr>
        <xdr:cNvPr id="241" name="直線コネクタ 240"/>
        <xdr:cNvCxnSpPr/>
      </xdr:nvCxnSpPr>
      <xdr:spPr>
        <a:xfrm flipV="1">
          <a:off x="2019300" y="15969836"/>
          <a:ext cx="889000" cy="53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46758</xdr:rowOff>
    </xdr:from>
    <xdr:to>
      <xdr:col>10</xdr:col>
      <xdr:colOff>114300</xdr:colOff>
      <xdr:row>97</xdr:row>
      <xdr:rowOff>63795</xdr:rowOff>
    </xdr:to>
    <xdr:cxnSp macro="">
      <xdr:nvCxnSpPr>
        <xdr:cNvPr id="244" name="直線コネクタ 243"/>
        <xdr:cNvCxnSpPr/>
      </xdr:nvCxnSpPr>
      <xdr:spPr>
        <a:xfrm flipV="1">
          <a:off x="1130300" y="16505958"/>
          <a:ext cx="889000" cy="18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29268</xdr:rowOff>
    </xdr:from>
    <xdr:to>
      <xdr:col>10</xdr:col>
      <xdr:colOff>165100</xdr:colOff>
      <xdr:row>96</xdr:row>
      <xdr:rowOff>130868</xdr:rowOff>
    </xdr:to>
    <xdr:sp macro="" textlink="">
      <xdr:nvSpPr>
        <xdr:cNvPr id="245" name="フローチャート: 判断 244"/>
        <xdr:cNvSpPr/>
      </xdr:nvSpPr>
      <xdr:spPr>
        <a:xfrm>
          <a:off x="1968500" y="164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121995</xdr:rowOff>
    </xdr:from>
    <xdr:ext cx="534377" cy="259045"/>
    <xdr:sp macro="" textlink="">
      <xdr:nvSpPr>
        <xdr:cNvPr id="246" name="テキスト ボックス 245"/>
        <xdr:cNvSpPr txBox="1"/>
      </xdr:nvSpPr>
      <xdr:spPr>
        <a:xfrm>
          <a:off x="1752111" y="165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152755</xdr:rowOff>
    </xdr:from>
    <xdr:to>
      <xdr:col>6</xdr:col>
      <xdr:colOff>38100</xdr:colOff>
      <xdr:row>97</xdr:row>
      <xdr:rowOff>82905</xdr:rowOff>
    </xdr:to>
    <xdr:sp macro="" textlink="">
      <xdr:nvSpPr>
        <xdr:cNvPr id="247" name="フローチャート: 判断 246"/>
        <xdr:cNvSpPr/>
      </xdr:nvSpPr>
      <xdr:spPr>
        <a:xfrm>
          <a:off x="1079500" y="1661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99432</xdr:rowOff>
    </xdr:from>
    <xdr:ext cx="534377" cy="259045"/>
    <xdr:sp macro="" textlink="">
      <xdr:nvSpPr>
        <xdr:cNvPr id="248" name="テキスト ボックス 247"/>
        <xdr:cNvSpPr txBox="1"/>
      </xdr:nvSpPr>
      <xdr:spPr>
        <a:xfrm>
          <a:off x="863111" y="163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49603</xdr:rowOff>
    </xdr:from>
    <xdr:to>
      <xdr:col>24</xdr:col>
      <xdr:colOff>114300</xdr:colOff>
      <xdr:row>96</xdr:row>
      <xdr:rowOff>151203</xdr:rowOff>
    </xdr:to>
    <xdr:sp macro="" textlink="">
      <xdr:nvSpPr>
        <xdr:cNvPr id="254" name="楕円 253"/>
        <xdr:cNvSpPr/>
      </xdr:nvSpPr>
      <xdr:spPr>
        <a:xfrm>
          <a:off x="4584700" y="165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28030</xdr:rowOff>
    </xdr:from>
    <xdr:ext cx="534377" cy="259045"/>
    <xdr:sp macro="" textlink="">
      <xdr:nvSpPr>
        <xdr:cNvPr id="255" name="衛生費該当値テキスト"/>
        <xdr:cNvSpPr txBox="1"/>
      </xdr:nvSpPr>
      <xdr:spPr>
        <a:xfrm>
          <a:off x="4686300" y="164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141903</xdr:rowOff>
    </xdr:from>
    <xdr:to>
      <xdr:col>20</xdr:col>
      <xdr:colOff>38100</xdr:colOff>
      <xdr:row>94</xdr:row>
      <xdr:rowOff>72053</xdr:rowOff>
    </xdr:to>
    <xdr:sp macro="" textlink="">
      <xdr:nvSpPr>
        <xdr:cNvPr id="256" name="楕円 255"/>
        <xdr:cNvSpPr/>
      </xdr:nvSpPr>
      <xdr:spPr>
        <a:xfrm>
          <a:off x="3746500" y="160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88580</xdr:rowOff>
    </xdr:from>
    <xdr:ext cx="534377" cy="259045"/>
    <xdr:sp macro="" textlink="">
      <xdr:nvSpPr>
        <xdr:cNvPr id="257" name="テキスト ボックス 256"/>
        <xdr:cNvSpPr txBox="1"/>
      </xdr:nvSpPr>
      <xdr:spPr>
        <a:xfrm>
          <a:off x="3530111" y="158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145636</xdr:rowOff>
    </xdr:from>
    <xdr:to>
      <xdr:col>15</xdr:col>
      <xdr:colOff>101600</xdr:colOff>
      <xdr:row>93</xdr:row>
      <xdr:rowOff>75786</xdr:rowOff>
    </xdr:to>
    <xdr:sp macro="" textlink="">
      <xdr:nvSpPr>
        <xdr:cNvPr id="258" name="楕円 257"/>
        <xdr:cNvSpPr/>
      </xdr:nvSpPr>
      <xdr:spPr>
        <a:xfrm>
          <a:off x="2857500" y="1591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92313</xdr:rowOff>
    </xdr:from>
    <xdr:ext cx="599010" cy="259045"/>
    <xdr:sp macro="" textlink="">
      <xdr:nvSpPr>
        <xdr:cNvPr id="259" name="テキスト ボックス 258"/>
        <xdr:cNvSpPr txBox="1"/>
      </xdr:nvSpPr>
      <xdr:spPr>
        <a:xfrm>
          <a:off x="2608795" y="156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167408</xdr:rowOff>
    </xdr:from>
    <xdr:to>
      <xdr:col>10</xdr:col>
      <xdr:colOff>165100</xdr:colOff>
      <xdr:row>96</xdr:row>
      <xdr:rowOff>97558</xdr:rowOff>
    </xdr:to>
    <xdr:sp macro="" textlink="">
      <xdr:nvSpPr>
        <xdr:cNvPr id="260" name="楕円 259"/>
        <xdr:cNvSpPr/>
      </xdr:nvSpPr>
      <xdr:spPr>
        <a:xfrm>
          <a:off x="1968500" y="1645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114085</xdr:rowOff>
    </xdr:from>
    <xdr:ext cx="534377" cy="259045"/>
    <xdr:sp macro="" textlink="">
      <xdr:nvSpPr>
        <xdr:cNvPr id="261" name="テキスト ボックス 260"/>
        <xdr:cNvSpPr txBox="1"/>
      </xdr:nvSpPr>
      <xdr:spPr>
        <a:xfrm>
          <a:off x="1752111" y="1623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12995</xdr:rowOff>
    </xdr:from>
    <xdr:to>
      <xdr:col>6</xdr:col>
      <xdr:colOff>38100</xdr:colOff>
      <xdr:row>97</xdr:row>
      <xdr:rowOff>114595</xdr:rowOff>
    </xdr:to>
    <xdr:sp macro="" textlink="">
      <xdr:nvSpPr>
        <xdr:cNvPr id="262" name="楕円 261"/>
        <xdr:cNvSpPr/>
      </xdr:nvSpPr>
      <xdr:spPr>
        <a:xfrm>
          <a:off x="1079500" y="166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105722</xdr:rowOff>
    </xdr:from>
    <xdr:ext cx="534377" cy="259045"/>
    <xdr:sp macro="" textlink="">
      <xdr:nvSpPr>
        <xdr:cNvPr id="263" name="テキスト ボックス 262"/>
        <xdr:cNvSpPr txBox="1"/>
      </xdr:nvSpPr>
      <xdr:spPr>
        <a:xfrm>
          <a:off x="863111" y="167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53159</xdr:rowOff>
    </xdr:from>
    <xdr:to>
      <xdr:col>41</xdr:col>
      <xdr:colOff>50800</xdr:colOff>
      <xdr:row>39</xdr:row>
      <xdr:rowOff>98878</xdr:rowOff>
    </xdr:to>
    <xdr:cxnSp macro="">
      <xdr:nvCxnSpPr>
        <xdr:cNvPr id="303" name="直線コネクタ 302"/>
        <xdr:cNvCxnSpPr/>
      </xdr:nvCxnSpPr>
      <xdr:spPr>
        <a:xfrm>
          <a:off x="6972300" y="67397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155521</xdr:rowOff>
    </xdr:from>
    <xdr:to>
      <xdr:col>41</xdr:col>
      <xdr:colOff>101600</xdr:colOff>
      <xdr:row>37</xdr:row>
      <xdr:rowOff>85671</xdr:rowOff>
    </xdr:to>
    <xdr:sp macro="" textlink="">
      <xdr:nvSpPr>
        <xdr:cNvPr id="304" name="フローチャート: 判断 303"/>
        <xdr:cNvSpPr/>
      </xdr:nvSpPr>
      <xdr:spPr>
        <a:xfrm>
          <a:off x="7810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102198</xdr:rowOff>
    </xdr:from>
    <xdr:ext cx="469744" cy="259045"/>
    <xdr:sp macro="" textlink="">
      <xdr:nvSpPr>
        <xdr:cNvPr id="305" name="テキスト ボックス 304"/>
        <xdr:cNvSpPr txBox="1"/>
      </xdr:nvSpPr>
      <xdr:spPr>
        <a:xfrm>
          <a:off x="7626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53630</xdr:rowOff>
    </xdr:from>
    <xdr:to>
      <xdr:col>36</xdr:col>
      <xdr:colOff>165100</xdr:colOff>
      <xdr:row>36</xdr:row>
      <xdr:rowOff>155230</xdr:rowOff>
    </xdr:to>
    <xdr:sp macro="" textlink="">
      <xdr:nvSpPr>
        <xdr:cNvPr id="306" name="フローチャート: 判断 305"/>
        <xdr:cNvSpPr/>
      </xdr:nvSpPr>
      <xdr:spPr>
        <a:xfrm>
          <a:off x="6921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307</xdr:rowOff>
    </xdr:from>
    <xdr:ext cx="469744" cy="259045"/>
    <xdr:sp macro="" textlink="">
      <xdr:nvSpPr>
        <xdr:cNvPr id="307" name="テキスト ボックス 306"/>
        <xdr:cNvSpPr txBox="1"/>
      </xdr:nvSpPr>
      <xdr:spPr>
        <a:xfrm>
          <a:off x="6737428" y="60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2359</xdr:rowOff>
    </xdr:from>
    <xdr:to>
      <xdr:col>36</xdr:col>
      <xdr:colOff>165100</xdr:colOff>
      <xdr:row>39</xdr:row>
      <xdr:rowOff>103959</xdr:rowOff>
    </xdr:to>
    <xdr:sp macro="" textlink="">
      <xdr:nvSpPr>
        <xdr:cNvPr id="321" name="楕円 320"/>
        <xdr:cNvSpPr/>
      </xdr:nvSpPr>
      <xdr:spPr>
        <a:xfrm>
          <a:off x="69215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95086</xdr:rowOff>
    </xdr:from>
    <xdr:ext cx="378565" cy="259045"/>
    <xdr:sp macro="" textlink="">
      <xdr:nvSpPr>
        <xdr:cNvPr id="322" name="テキスト ボックス 321"/>
        <xdr:cNvSpPr txBox="1"/>
      </xdr:nvSpPr>
      <xdr:spPr>
        <a:xfrm>
          <a:off x="6783017" y="678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138087</xdr:rowOff>
    </xdr:from>
    <xdr:to>
      <xdr:col>55</xdr:col>
      <xdr:colOff>0</xdr:colOff>
      <xdr:row>54</xdr:row>
      <xdr:rowOff>69380</xdr:rowOff>
    </xdr:to>
    <xdr:cxnSp macro="">
      <xdr:nvCxnSpPr>
        <xdr:cNvPr id="351" name="直線コネクタ 350"/>
        <xdr:cNvCxnSpPr/>
      </xdr:nvCxnSpPr>
      <xdr:spPr>
        <a:xfrm>
          <a:off x="9639300" y="8882037"/>
          <a:ext cx="838200" cy="4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138087</xdr:rowOff>
    </xdr:from>
    <xdr:to>
      <xdr:col>50</xdr:col>
      <xdr:colOff>114300</xdr:colOff>
      <xdr:row>55</xdr:row>
      <xdr:rowOff>16345</xdr:rowOff>
    </xdr:to>
    <xdr:cxnSp macro="">
      <xdr:nvCxnSpPr>
        <xdr:cNvPr id="354" name="直線コネクタ 353"/>
        <xdr:cNvCxnSpPr/>
      </xdr:nvCxnSpPr>
      <xdr:spPr>
        <a:xfrm flipV="1">
          <a:off x="8750300" y="8882037"/>
          <a:ext cx="889000" cy="5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16345</xdr:rowOff>
    </xdr:from>
    <xdr:to>
      <xdr:col>45</xdr:col>
      <xdr:colOff>177800</xdr:colOff>
      <xdr:row>55</xdr:row>
      <xdr:rowOff>81064</xdr:rowOff>
    </xdr:to>
    <xdr:cxnSp macro="">
      <xdr:nvCxnSpPr>
        <xdr:cNvPr id="357" name="直線コネクタ 356"/>
        <xdr:cNvCxnSpPr/>
      </xdr:nvCxnSpPr>
      <xdr:spPr>
        <a:xfrm flipV="1">
          <a:off x="7861300" y="9446095"/>
          <a:ext cx="889000" cy="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81064</xdr:rowOff>
    </xdr:from>
    <xdr:to>
      <xdr:col>41</xdr:col>
      <xdr:colOff>50800</xdr:colOff>
      <xdr:row>57</xdr:row>
      <xdr:rowOff>3086</xdr:rowOff>
    </xdr:to>
    <xdr:cxnSp macro="">
      <xdr:nvCxnSpPr>
        <xdr:cNvPr id="360" name="直線コネクタ 359"/>
        <xdr:cNvCxnSpPr/>
      </xdr:nvCxnSpPr>
      <xdr:spPr>
        <a:xfrm flipV="1">
          <a:off x="6972300" y="9510814"/>
          <a:ext cx="889000" cy="2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84786</xdr:rowOff>
    </xdr:from>
    <xdr:to>
      <xdr:col>41</xdr:col>
      <xdr:colOff>101600</xdr:colOff>
      <xdr:row>57</xdr:row>
      <xdr:rowOff>14936</xdr:rowOff>
    </xdr:to>
    <xdr:sp macro="" textlink="">
      <xdr:nvSpPr>
        <xdr:cNvPr id="361" name="フローチャート: 判断 360"/>
        <xdr:cNvSpPr/>
      </xdr:nvSpPr>
      <xdr:spPr>
        <a:xfrm>
          <a:off x="7810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6063</xdr:rowOff>
    </xdr:from>
    <xdr:ext cx="534377" cy="259045"/>
    <xdr:sp macro="" textlink="">
      <xdr:nvSpPr>
        <xdr:cNvPr id="362" name="テキスト ボックス 361"/>
        <xdr:cNvSpPr txBox="1"/>
      </xdr:nvSpPr>
      <xdr:spPr>
        <a:xfrm>
          <a:off x="7594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132042</xdr:rowOff>
    </xdr:from>
    <xdr:to>
      <xdr:col>36</xdr:col>
      <xdr:colOff>165100</xdr:colOff>
      <xdr:row>58</xdr:row>
      <xdr:rowOff>62192</xdr:rowOff>
    </xdr:to>
    <xdr:sp macro="" textlink="">
      <xdr:nvSpPr>
        <xdr:cNvPr id="363" name="フローチャート: 判断 362"/>
        <xdr:cNvSpPr/>
      </xdr:nvSpPr>
      <xdr:spPr>
        <a:xfrm>
          <a:off x="6921500" y="990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53319</xdr:rowOff>
    </xdr:from>
    <xdr:ext cx="534377" cy="259045"/>
    <xdr:sp macro="" textlink="">
      <xdr:nvSpPr>
        <xdr:cNvPr id="364" name="テキスト ボックス 363"/>
        <xdr:cNvSpPr txBox="1"/>
      </xdr:nvSpPr>
      <xdr:spPr>
        <a:xfrm>
          <a:off x="6705111" y="99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18580</xdr:rowOff>
    </xdr:from>
    <xdr:to>
      <xdr:col>55</xdr:col>
      <xdr:colOff>50800</xdr:colOff>
      <xdr:row>54</xdr:row>
      <xdr:rowOff>120180</xdr:rowOff>
    </xdr:to>
    <xdr:sp macro="" textlink="">
      <xdr:nvSpPr>
        <xdr:cNvPr id="370" name="楕円 369"/>
        <xdr:cNvSpPr/>
      </xdr:nvSpPr>
      <xdr:spPr>
        <a:xfrm>
          <a:off x="10426700" y="92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41457</xdr:rowOff>
    </xdr:from>
    <xdr:ext cx="534377" cy="259045"/>
    <xdr:sp macro="" textlink="">
      <xdr:nvSpPr>
        <xdr:cNvPr id="371" name="農林水産業費該当値テキスト"/>
        <xdr:cNvSpPr txBox="1"/>
      </xdr:nvSpPr>
      <xdr:spPr>
        <a:xfrm>
          <a:off x="10528300" y="912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87287</xdr:rowOff>
    </xdr:from>
    <xdr:to>
      <xdr:col>50</xdr:col>
      <xdr:colOff>165100</xdr:colOff>
      <xdr:row>52</xdr:row>
      <xdr:rowOff>17437</xdr:rowOff>
    </xdr:to>
    <xdr:sp macro="" textlink="">
      <xdr:nvSpPr>
        <xdr:cNvPr id="372" name="楕円 371"/>
        <xdr:cNvSpPr/>
      </xdr:nvSpPr>
      <xdr:spPr>
        <a:xfrm>
          <a:off x="9588500" y="88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33964</xdr:rowOff>
    </xdr:from>
    <xdr:ext cx="599010" cy="259045"/>
    <xdr:sp macro="" textlink="">
      <xdr:nvSpPr>
        <xdr:cNvPr id="373" name="テキスト ボックス 372"/>
        <xdr:cNvSpPr txBox="1"/>
      </xdr:nvSpPr>
      <xdr:spPr>
        <a:xfrm>
          <a:off x="9339795" y="860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136995</xdr:rowOff>
    </xdr:from>
    <xdr:to>
      <xdr:col>46</xdr:col>
      <xdr:colOff>38100</xdr:colOff>
      <xdr:row>55</xdr:row>
      <xdr:rowOff>67145</xdr:rowOff>
    </xdr:to>
    <xdr:sp macro="" textlink="">
      <xdr:nvSpPr>
        <xdr:cNvPr id="374" name="楕円 373"/>
        <xdr:cNvSpPr/>
      </xdr:nvSpPr>
      <xdr:spPr>
        <a:xfrm>
          <a:off x="8699500" y="939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83672</xdr:rowOff>
    </xdr:from>
    <xdr:ext cx="534377" cy="259045"/>
    <xdr:sp macro="" textlink="">
      <xdr:nvSpPr>
        <xdr:cNvPr id="375" name="テキスト ボックス 374"/>
        <xdr:cNvSpPr txBox="1"/>
      </xdr:nvSpPr>
      <xdr:spPr>
        <a:xfrm>
          <a:off x="8483111" y="91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30264</xdr:rowOff>
    </xdr:from>
    <xdr:to>
      <xdr:col>41</xdr:col>
      <xdr:colOff>101600</xdr:colOff>
      <xdr:row>55</xdr:row>
      <xdr:rowOff>131864</xdr:rowOff>
    </xdr:to>
    <xdr:sp macro="" textlink="">
      <xdr:nvSpPr>
        <xdr:cNvPr id="376" name="楕円 375"/>
        <xdr:cNvSpPr/>
      </xdr:nvSpPr>
      <xdr:spPr>
        <a:xfrm>
          <a:off x="7810500" y="94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148391</xdr:rowOff>
    </xdr:from>
    <xdr:ext cx="534377" cy="259045"/>
    <xdr:sp macro="" textlink="">
      <xdr:nvSpPr>
        <xdr:cNvPr id="377" name="テキスト ボックス 376"/>
        <xdr:cNvSpPr txBox="1"/>
      </xdr:nvSpPr>
      <xdr:spPr>
        <a:xfrm>
          <a:off x="7594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123736</xdr:rowOff>
    </xdr:from>
    <xdr:to>
      <xdr:col>36</xdr:col>
      <xdr:colOff>165100</xdr:colOff>
      <xdr:row>57</xdr:row>
      <xdr:rowOff>53886</xdr:rowOff>
    </xdr:to>
    <xdr:sp macro="" textlink="">
      <xdr:nvSpPr>
        <xdr:cNvPr id="378" name="楕円 377"/>
        <xdr:cNvSpPr/>
      </xdr:nvSpPr>
      <xdr:spPr>
        <a:xfrm>
          <a:off x="6921500" y="97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70413</xdr:rowOff>
    </xdr:from>
    <xdr:ext cx="534377" cy="259045"/>
    <xdr:sp macro="" textlink="">
      <xdr:nvSpPr>
        <xdr:cNvPr id="379" name="テキスト ボックス 378"/>
        <xdr:cNvSpPr txBox="1"/>
      </xdr:nvSpPr>
      <xdr:spPr>
        <a:xfrm>
          <a:off x="6705111" y="95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112116</xdr:rowOff>
    </xdr:from>
    <xdr:to>
      <xdr:col>55</xdr:col>
      <xdr:colOff>0</xdr:colOff>
      <xdr:row>78</xdr:row>
      <xdr:rowOff>129169</xdr:rowOff>
    </xdr:to>
    <xdr:cxnSp macro="">
      <xdr:nvCxnSpPr>
        <xdr:cNvPr id="408" name="直線コネクタ 407"/>
        <xdr:cNvCxnSpPr/>
      </xdr:nvCxnSpPr>
      <xdr:spPr>
        <a:xfrm>
          <a:off x="9639300" y="13485216"/>
          <a:ext cx="8382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112116</xdr:rowOff>
    </xdr:from>
    <xdr:to>
      <xdr:col>50</xdr:col>
      <xdr:colOff>114300</xdr:colOff>
      <xdr:row>78</xdr:row>
      <xdr:rowOff>155739</xdr:rowOff>
    </xdr:to>
    <xdr:cxnSp macro="">
      <xdr:nvCxnSpPr>
        <xdr:cNvPr id="411" name="直線コネクタ 410"/>
        <xdr:cNvCxnSpPr/>
      </xdr:nvCxnSpPr>
      <xdr:spPr>
        <a:xfrm flipV="1">
          <a:off x="8750300" y="13485216"/>
          <a:ext cx="889000" cy="4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114774</xdr:rowOff>
    </xdr:from>
    <xdr:to>
      <xdr:col>45</xdr:col>
      <xdr:colOff>177800</xdr:colOff>
      <xdr:row>78</xdr:row>
      <xdr:rowOff>155739</xdr:rowOff>
    </xdr:to>
    <xdr:cxnSp macro="">
      <xdr:nvCxnSpPr>
        <xdr:cNvPr id="414" name="直線コネクタ 413"/>
        <xdr:cNvCxnSpPr/>
      </xdr:nvCxnSpPr>
      <xdr:spPr>
        <a:xfrm>
          <a:off x="7861300" y="13487874"/>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114774</xdr:rowOff>
    </xdr:from>
    <xdr:to>
      <xdr:col>41</xdr:col>
      <xdr:colOff>50800</xdr:colOff>
      <xdr:row>78</xdr:row>
      <xdr:rowOff>161280</xdr:rowOff>
    </xdr:to>
    <xdr:cxnSp macro="">
      <xdr:nvCxnSpPr>
        <xdr:cNvPr id="417" name="直線コネクタ 416"/>
        <xdr:cNvCxnSpPr/>
      </xdr:nvCxnSpPr>
      <xdr:spPr>
        <a:xfrm flipV="1">
          <a:off x="6972300" y="13487874"/>
          <a:ext cx="889000" cy="4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18" name="フローチャート: 判断 417"/>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161786</xdr:rowOff>
    </xdr:from>
    <xdr:ext cx="534377" cy="259045"/>
    <xdr:sp macro="" textlink="">
      <xdr:nvSpPr>
        <xdr:cNvPr id="419" name="テキスト ボックス 418"/>
        <xdr:cNvSpPr txBox="1"/>
      </xdr:nvSpPr>
      <xdr:spPr>
        <a:xfrm>
          <a:off x="7594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80914</xdr:rowOff>
    </xdr:from>
    <xdr:to>
      <xdr:col>36</xdr:col>
      <xdr:colOff>165100</xdr:colOff>
      <xdr:row>79</xdr:row>
      <xdr:rowOff>11064</xdr:rowOff>
    </xdr:to>
    <xdr:sp macro="" textlink="">
      <xdr:nvSpPr>
        <xdr:cNvPr id="420" name="フローチャート: 判断 419"/>
        <xdr:cNvSpPr/>
      </xdr:nvSpPr>
      <xdr:spPr>
        <a:xfrm>
          <a:off x="6921500" y="134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27591</xdr:rowOff>
    </xdr:from>
    <xdr:ext cx="534377" cy="259045"/>
    <xdr:sp macro="" textlink="">
      <xdr:nvSpPr>
        <xdr:cNvPr id="421" name="テキスト ボックス 420"/>
        <xdr:cNvSpPr txBox="1"/>
      </xdr:nvSpPr>
      <xdr:spPr>
        <a:xfrm>
          <a:off x="6705111" y="132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78369</xdr:rowOff>
    </xdr:from>
    <xdr:to>
      <xdr:col>55</xdr:col>
      <xdr:colOff>50800</xdr:colOff>
      <xdr:row>79</xdr:row>
      <xdr:rowOff>8519</xdr:rowOff>
    </xdr:to>
    <xdr:sp macro="" textlink="">
      <xdr:nvSpPr>
        <xdr:cNvPr id="427" name="楕円 426"/>
        <xdr:cNvSpPr/>
      </xdr:nvSpPr>
      <xdr:spPr>
        <a:xfrm>
          <a:off x="10426700" y="134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169183</xdr:rowOff>
    </xdr:from>
    <xdr:ext cx="534377" cy="259045"/>
    <xdr:sp macro="" textlink="">
      <xdr:nvSpPr>
        <xdr:cNvPr id="428" name="商工費該当値テキスト"/>
        <xdr:cNvSpPr txBox="1"/>
      </xdr:nvSpPr>
      <xdr:spPr>
        <a:xfrm>
          <a:off x="10528300" y="133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61316</xdr:rowOff>
    </xdr:from>
    <xdr:to>
      <xdr:col>50</xdr:col>
      <xdr:colOff>165100</xdr:colOff>
      <xdr:row>78</xdr:row>
      <xdr:rowOff>162916</xdr:rowOff>
    </xdr:to>
    <xdr:sp macro="" textlink="">
      <xdr:nvSpPr>
        <xdr:cNvPr id="429" name="楕円 428"/>
        <xdr:cNvSpPr/>
      </xdr:nvSpPr>
      <xdr:spPr>
        <a:xfrm>
          <a:off x="9588500" y="134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154043</xdr:rowOff>
    </xdr:from>
    <xdr:ext cx="534377" cy="259045"/>
    <xdr:sp macro="" textlink="">
      <xdr:nvSpPr>
        <xdr:cNvPr id="430" name="テキスト ボックス 429"/>
        <xdr:cNvSpPr txBox="1"/>
      </xdr:nvSpPr>
      <xdr:spPr>
        <a:xfrm>
          <a:off x="9372111" y="135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104939</xdr:rowOff>
    </xdr:from>
    <xdr:to>
      <xdr:col>46</xdr:col>
      <xdr:colOff>38100</xdr:colOff>
      <xdr:row>79</xdr:row>
      <xdr:rowOff>35089</xdr:rowOff>
    </xdr:to>
    <xdr:sp macro="" textlink="">
      <xdr:nvSpPr>
        <xdr:cNvPr id="431" name="楕円 430"/>
        <xdr:cNvSpPr/>
      </xdr:nvSpPr>
      <xdr:spPr>
        <a:xfrm>
          <a:off x="8699500" y="134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26216</xdr:rowOff>
    </xdr:from>
    <xdr:ext cx="469744" cy="259045"/>
    <xdr:sp macro="" textlink="">
      <xdr:nvSpPr>
        <xdr:cNvPr id="432" name="テキスト ボックス 431"/>
        <xdr:cNvSpPr txBox="1"/>
      </xdr:nvSpPr>
      <xdr:spPr>
        <a:xfrm>
          <a:off x="8515428" y="1357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63974</xdr:rowOff>
    </xdr:from>
    <xdr:to>
      <xdr:col>41</xdr:col>
      <xdr:colOff>101600</xdr:colOff>
      <xdr:row>78</xdr:row>
      <xdr:rowOff>165574</xdr:rowOff>
    </xdr:to>
    <xdr:sp macro="" textlink="">
      <xdr:nvSpPr>
        <xdr:cNvPr id="433" name="楕円 432"/>
        <xdr:cNvSpPr/>
      </xdr:nvSpPr>
      <xdr:spPr>
        <a:xfrm>
          <a:off x="7810500" y="134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156701</xdr:rowOff>
    </xdr:from>
    <xdr:ext cx="534377" cy="259045"/>
    <xdr:sp macro="" textlink="">
      <xdr:nvSpPr>
        <xdr:cNvPr id="434" name="テキスト ボックス 433"/>
        <xdr:cNvSpPr txBox="1"/>
      </xdr:nvSpPr>
      <xdr:spPr>
        <a:xfrm>
          <a:off x="7594111" y="135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110480</xdr:rowOff>
    </xdr:from>
    <xdr:to>
      <xdr:col>36</xdr:col>
      <xdr:colOff>165100</xdr:colOff>
      <xdr:row>79</xdr:row>
      <xdr:rowOff>40630</xdr:rowOff>
    </xdr:to>
    <xdr:sp macro="" textlink="">
      <xdr:nvSpPr>
        <xdr:cNvPr id="435" name="楕円 434"/>
        <xdr:cNvSpPr/>
      </xdr:nvSpPr>
      <xdr:spPr>
        <a:xfrm>
          <a:off x="6921500" y="134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31757</xdr:rowOff>
    </xdr:from>
    <xdr:ext cx="469744" cy="259045"/>
    <xdr:sp macro="" textlink="">
      <xdr:nvSpPr>
        <xdr:cNvPr id="436" name="テキスト ボックス 435"/>
        <xdr:cNvSpPr txBox="1"/>
      </xdr:nvSpPr>
      <xdr:spPr>
        <a:xfrm>
          <a:off x="6737428" y="135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165630</xdr:rowOff>
    </xdr:from>
    <xdr:to>
      <xdr:col>55</xdr:col>
      <xdr:colOff>0</xdr:colOff>
      <xdr:row>97</xdr:row>
      <xdr:rowOff>445</xdr:rowOff>
    </xdr:to>
    <xdr:cxnSp macro="">
      <xdr:nvCxnSpPr>
        <xdr:cNvPr id="465" name="直線コネクタ 464"/>
        <xdr:cNvCxnSpPr/>
      </xdr:nvCxnSpPr>
      <xdr:spPr>
        <a:xfrm>
          <a:off x="9639300" y="16624830"/>
          <a:ext cx="838200" cy="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165630</xdr:rowOff>
    </xdr:from>
    <xdr:to>
      <xdr:col>50</xdr:col>
      <xdr:colOff>114300</xdr:colOff>
      <xdr:row>97</xdr:row>
      <xdr:rowOff>86047</xdr:rowOff>
    </xdr:to>
    <xdr:cxnSp macro="">
      <xdr:nvCxnSpPr>
        <xdr:cNvPr id="468" name="直線コネクタ 467"/>
        <xdr:cNvCxnSpPr/>
      </xdr:nvCxnSpPr>
      <xdr:spPr>
        <a:xfrm flipV="1">
          <a:off x="8750300" y="16624830"/>
          <a:ext cx="889000" cy="9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47650</xdr:rowOff>
    </xdr:from>
    <xdr:to>
      <xdr:col>45</xdr:col>
      <xdr:colOff>177800</xdr:colOff>
      <xdr:row>97</xdr:row>
      <xdr:rowOff>86047</xdr:rowOff>
    </xdr:to>
    <xdr:cxnSp macro="">
      <xdr:nvCxnSpPr>
        <xdr:cNvPr id="471" name="直線コネクタ 470"/>
        <xdr:cNvCxnSpPr/>
      </xdr:nvCxnSpPr>
      <xdr:spPr>
        <a:xfrm>
          <a:off x="7861300" y="16678300"/>
          <a:ext cx="889000" cy="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46858</xdr:rowOff>
    </xdr:from>
    <xdr:to>
      <xdr:col>41</xdr:col>
      <xdr:colOff>50800</xdr:colOff>
      <xdr:row>97</xdr:row>
      <xdr:rowOff>47650</xdr:rowOff>
    </xdr:to>
    <xdr:cxnSp macro="">
      <xdr:nvCxnSpPr>
        <xdr:cNvPr id="474" name="直線コネクタ 473"/>
        <xdr:cNvCxnSpPr/>
      </xdr:nvCxnSpPr>
      <xdr:spPr>
        <a:xfrm>
          <a:off x="6972300" y="16677508"/>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83361</xdr:rowOff>
    </xdr:from>
    <xdr:to>
      <xdr:col>41</xdr:col>
      <xdr:colOff>101600</xdr:colOff>
      <xdr:row>97</xdr:row>
      <xdr:rowOff>13511</xdr:rowOff>
    </xdr:to>
    <xdr:sp macro="" textlink="">
      <xdr:nvSpPr>
        <xdr:cNvPr id="475" name="フローチャート: 判断 474"/>
        <xdr:cNvSpPr/>
      </xdr:nvSpPr>
      <xdr:spPr>
        <a:xfrm>
          <a:off x="7810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30038</xdr:rowOff>
    </xdr:from>
    <xdr:ext cx="534377" cy="259045"/>
    <xdr:sp macro="" textlink="">
      <xdr:nvSpPr>
        <xdr:cNvPr id="476" name="テキスト ボックス 475"/>
        <xdr:cNvSpPr txBox="1"/>
      </xdr:nvSpPr>
      <xdr:spPr>
        <a:xfrm>
          <a:off x="7594111" y="163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148717</xdr:rowOff>
    </xdr:from>
    <xdr:to>
      <xdr:col>36</xdr:col>
      <xdr:colOff>165100</xdr:colOff>
      <xdr:row>97</xdr:row>
      <xdr:rowOff>78867</xdr:rowOff>
    </xdr:to>
    <xdr:sp macro="" textlink="">
      <xdr:nvSpPr>
        <xdr:cNvPr id="477" name="フローチャート: 判断 476"/>
        <xdr:cNvSpPr/>
      </xdr:nvSpPr>
      <xdr:spPr>
        <a:xfrm>
          <a:off x="6921500" y="166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95394</xdr:rowOff>
    </xdr:from>
    <xdr:ext cx="534377" cy="259045"/>
    <xdr:sp macro="" textlink="">
      <xdr:nvSpPr>
        <xdr:cNvPr id="478" name="テキスト ボックス 477"/>
        <xdr:cNvSpPr txBox="1"/>
      </xdr:nvSpPr>
      <xdr:spPr>
        <a:xfrm>
          <a:off x="6705111" y="163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121095</xdr:rowOff>
    </xdr:from>
    <xdr:to>
      <xdr:col>55</xdr:col>
      <xdr:colOff>50800</xdr:colOff>
      <xdr:row>97</xdr:row>
      <xdr:rowOff>51245</xdr:rowOff>
    </xdr:to>
    <xdr:sp macro="" textlink="">
      <xdr:nvSpPr>
        <xdr:cNvPr id="484" name="楕円 483"/>
        <xdr:cNvSpPr/>
      </xdr:nvSpPr>
      <xdr:spPr>
        <a:xfrm>
          <a:off x="10426700" y="165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99522</xdr:rowOff>
    </xdr:from>
    <xdr:ext cx="534377" cy="259045"/>
    <xdr:sp macro="" textlink="">
      <xdr:nvSpPr>
        <xdr:cNvPr id="485" name="土木費該当値テキスト"/>
        <xdr:cNvSpPr txBox="1"/>
      </xdr:nvSpPr>
      <xdr:spPr>
        <a:xfrm>
          <a:off x="10528300" y="165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114830</xdr:rowOff>
    </xdr:from>
    <xdr:to>
      <xdr:col>50</xdr:col>
      <xdr:colOff>165100</xdr:colOff>
      <xdr:row>97</xdr:row>
      <xdr:rowOff>44980</xdr:rowOff>
    </xdr:to>
    <xdr:sp macro="" textlink="">
      <xdr:nvSpPr>
        <xdr:cNvPr id="486" name="楕円 485"/>
        <xdr:cNvSpPr/>
      </xdr:nvSpPr>
      <xdr:spPr>
        <a:xfrm>
          <a:off x="9588500" y="16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36107</xdr:rowOff>
    </xdr:from>
    <xdr:ext cx="534377" cy="259045"/>
    <xdr:sp macro="" textlink="">
      <xdr:nvSpPr>
        <xdr:cNvPr id="487" name="テキスト ボックス 486"/>
        <xdr:cNvSpPr txBox="1"/>
      </xdr:nvSpPr>
      <xdr:spPr>
        <a:xfrm>
          <a:off x="9372111" y="1666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35247</xdr:rowOff>
    </xdr:from>
    <xdr:to>
      <xdr:col>46</xdr:col>
      <xdr:colOff>38100</xdr:colOff>
      <xdr:row>97</xdr:row>
      <xdr:rowOff>136847</xdr:rowOff>
    </xdr:to>
    <xdr:sp macro="" textlink="">
      <xdr:nvSpPr>
        <xdr:cNvPr id="488" name="楕円 487"/>
        <xdr:cNvSpPr/>
      </xdr:nvSpPr>
      <xdr:spPr>
        <a:xfrm>
          <a:off x="8699500" y="166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127974</xdr:rowOff>
    </xdr:from>
    <xdr:ext cx="534377" cy="259045"/>
    <xdr:sp macro="" textlink="">
      <xdr:nvSpPr>
        <xdr:cNvPr id="489" name="テキスト ボックス 488"/>
        <xdr:cNvSpPr txBox="1"/>
      </xdr:nvSpPr>
      <xdr:spPr>
        <a:xfrm>
          <a:off x="8483111" y="167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168300</xdr:rowOff>
    </xdr:from>
    <xdr:to>
      <xdr:col>41</xdr:col>
      <xdr:colOff>101600</xdr:colOff>
      <xdr:row>97</xdr:row>
      <xdr:rowOff>98450</xdr:rowOff>
    </xdr:to>
    <xdr:sp macro="" textlink="">
      <xdr:nvSpPr>
        <xdr:cNvPr id="490" name="楕円 489"/>
        <xdr:cNvSpPr/>
      </xdr:nvSpPr>
      <xdr:spPr>
        <a:xfrm>
          <a:off x="7810500" y="166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89577</xdr:rowOff>
    </xdr:from>
    <xdr:ext cx="534377" cy="259045"/>
    <xdr:sp macro="" textlink="">
      <xdr:nvSpPr>
        <xdr:cNvPr id="491" name="テキスト ボックス 490"/>
        <xdr:cNvSpPr txBox="1"/>
      </xdr:nvSpPr>
      <xdr:spPr>
        <a:xfrm>
          <a:off x="7594111" y="167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167508</xdr:rowOff>
    </xdr:from>
    <xdr:to>
      <xdr:col>36</xdr:col>
      <xdr:colOff>165100</xdr:colOff>
      <xdr:row>97</xdr:row>
      <xdr:rowOff>97658</xdr:rowOff>
    </xdr:to>
    <xdr:sp macro="" textlink="">
      <xdr:nvSpPr>
        <xdr:cNvPr id="492" name="楕円 491"/>
        <xdr:cNvSpPr/>
      </xdr:nvSpPr>
      <xdr:spPr>
        <a:xfrm>
          <a:off x="6921500" y="166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88785</xdr:rowOff>
    </xdr:from>
    <xdr:ext cx="534377" cy="259045"/>
    <xdr:sp macro="" textlink="">
      <xdr:nvSpPr>
        <xdr:cNvPr id="493" name="テキスト ボックス 492"/>
        <xdr:cNvSpPr txBox="1"/>
      </xdr:nvSpPr>
      <xdr:spPr>
        <a:xfrm>
          <a:off x="6705111" y="167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74301</xdr:rowOff>
    </xdr:from>
    <xdr:to>
      <xdr:col>85</xdr:col>
      <xdr:colOff>127000</xdr:colOff>
      <xdr:row>37</xdr:row>
      <xdr:rowOff>108096</xdr:rowOff>
    </xdr:to>
    <xdr:cxnSp macro="">
      <xdr:nvCxnSpPr>
        <xdr:cNvPr id="522" name="直線コネクタ 521"/>
        <xdr:cNvCxnSpPr/>
      </xdr:nvCxnSpPr>
      <xdr:spPr>
        <a:xfrm flipV="1">
          <a:off x="15481300" y="6417951"/>
          <a:ext cx="8382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70358</xdr:rowOff>
    </xdr:from>
    <xdr:to>
      <xdr:col>81</xdr:col>
      <xdr:colOff>50800</xdr:colOff>
      <xdr:row>37</xdr:row>
      <xdr:rowOff>108096</xdr:rowOff>
    </xdr:to>
    <xdr:cxnSp macro="">
      <xdr:nvCxnSpPr>
        <xdr:cNvPr id="525" name="直線コネクタ 524"/>
        <xdr:cNvCxnSpPr/>
      </xdr:nvCxnSpPr>
      <xdr:spPr>
        <a:xfrm>
          <a:off x="14592300" y="6414008"/>
          <a:ext cx="8890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32563</xdr:rowOff>
    </xdr:from>
    <xdr:to>
      <xdr:col>76</xdr:col>
      <xdr:colOff>114300</xdr:colOff>
      <xdr:row>37</xdr:row>
      <xdr:rowOff>70358</xdr:rowOff>
    </xdr:to>
    <xdr:cxnSp macro="">
      <xdr:nvCxnSpPr>
        <xdr:cNvPr id="528" name="直線コネクタ 527"/>
        <xdr:cNvCxnSpPr/>
      </xdr:nvCxnSpPr>
      <xdr:spPr>
        <a:xfrm>
          <a:off x="13703300" y="6376213"/>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25343</xdr:rowOff>
    </xdr:from>
    <xdr:to>
      <xdr:col>71</xdr:col>
      <xdr:colOff>177800</xdr:colOff>
      <xdr:row>37</xdr:row>
      <xdr:rowOff>32563</xdr:rowOff>
    </xdr:to>
    <xdr:cxnSp macro="">
      <xdr:nvCxnSpPr>
        <xdr:cNvPr id="531" name="直線コネクタ 530"/>
        <xdr:cNvCxnSpPr/>
      </xdr:nvCxnSpPr>
      <xdr:spPr>
        <a:xfrm>
          <a:off x="12814300" y="6197543"/>
          <a:ext cx="889000" cy="17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52572</xdr:rowOff>
    </xdr:from>
    <xdr:to>
      <xdr:col>72</xdr:col>
      <xdr:colOff>38100</xdr:colOff>
      <xdr:row>36</xdr:row>
      <xdr:rowOff>154172</xdr:rowOff>
    </xdr:to>
    <xdr:sp macro="" textlink="">
      <xdr:nvSpPr>
        <xdr:cNvPr id="532" name="フローチャート: 判断 531"/>
        <xdr:cNvSpPr/>
      </xdr:nvSpPr>
      <xdr:spPr>
        <a:xfrm>
          <a:off x="13652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170699</xdr:rowOff>
    </xdr:from>
    <xdr:ext cx="534377" cy="259045"/>
    <xdr:sp macro="" textlink="">
      <xdr:nvSpPr>
        <xdr:cNvPr id="533" name="テキスト ボックス 532"/>
        <xdr:cNvSpPr txBox="1"/>
      </xdr:nvSpPr>
      <xdr:spPr>
        <a:xfrm>
          <a:off x="13436111" y="59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129362</xdr:rowOff>
    </xdr:from>
    <xdr:to>
      <xdr:col>67</xdr:col>
      <xdr:colOff>101600</xdr:colOff>
      <xdr:row>37</xdr:row>
      <xdr:rowOff>59512</xdr:rowOff>
    </xdr:to>
    <xdr:sp macro="" textlink="">
      <xdr:nvSpPr>
        <xdr:cNvPr id="534" name="フローチャート: 判断 533"/>
        <xdr:cNvSpPr/>
      </xdr:nvSpPr>
      <xdr:spPr>
        <a:xfrm>
          <a:off x="12763500" y="630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50639</xdr:rowOff>
    </xdr:from>
    <xdr:ext cx="534377" cy="259045"/>
    <xdr:sp macro="" textlink="">
      <xdr:nvSpPr>
        <xdr:cNvPr id="535" name="テキスト ボックス 534"/>
        <xdr:cNvSpPr txBox="1"/>
      </xdr:nvSpPr>
      <xdr:spPr>
        <a:xfrm>
          <a:off x="12547111" y="63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23501</xdr:rowOff>
    </xdr:from>
    <xdr:to>
      <xdr:col>85</xdr:col>
      <xdr:colOff>177800</xdr:colOff>
      <xdr:row>37</xdr:row>
      <xdr:rowOff>125101</xdr:rowOff>
    </xdr:to>
    <xdr:sp macro="" textlink="">
      <xdr:nvSpPr>
        <xdr:cNvPr id="541" name="楕円 540"/>
        <xdr:cNvSpPr/>
      </xdr:nvSpPr>
      <xdr:spPr>
        <a:xfrm>
          <a:off x="16268700" y="63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109878</xdr:rowOff>
    </xdr:from>
    <xdr:ext cx="534377" cy="259045"/>
    <xdr:sp macro="" textlink="">
      <xdr:nvSpPr>
        <xdr:cNvPr id="542" name="消防費該当値テキスト"/>
        <xdr:cNvSpPr txBox="1"/>
      </xdr:nvSpPr>
      <xdr:spPr>
        <a:xfrm>
          <a:off x="16370300" y="62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57296</xdr:rowOff>
    </xdr:from>
    <xdr:to>
      <xdr:col>81</xdr:col>
      <xdr:colOff>101600</xdr:colOff>
      <xdr:row>37</xdr:row>
      <xdr:rowOff>158896</xdr:rowOff>
    </xdr:to>
    <xdr:sp macro="" textlink="">
      <xdr:nvSpPr>
        <xdr:cNvPr id="543" name="楕円 542"/>
        <xdr:cNvSpPr/>
      </xdr:nvSpPr>
      <xdr:spPr>
        <a:xfrm>
          <a:off x="15430500" y="64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150023</xdr:rowOff>
    </xdr:from>
    <xdr:ext cx="534377" cy="259045"/>
    <xdr:sp macro="" textlink="">
      <xdr:nvSpPr>
        <xdr:cNvPr id="544" name="テキスト ボックス 543"/>
        <xdr:cNvSpPr txBox="1"/>
      </xdr:nvSpPr>
      <xdr:spPr>
        <a:xfrm>
          <a:off x="15214111"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19558</xdr:rowOff>
    </xdr:from>
    <xdr:to>
      <xdr:col>76</xdr:col>
      <xdr:colOff>165100</xdr:colOff>
      <xdr:row>37</xdr:row>
      <xdr:rowOff>121158</xdr:rowOff>
    </xdr:to>
    <xdr:sp macro="" textlink="">
      <xdr:nvSpPr>
        <xdr:cNvPr id="545" name="楕円 544"/>
        <xdr:cNvSpPr/>
      </xdr:nvSpPr>
      <xdr:spPr>
        <a:xfrm>
          <a:off x="14541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112285</xdr:rowOff>
    </xdr:from>
    <xdr:ext cx="534377" cy="259045"/>
    <xdr:sp macro="" textlink="">
      <xdr:nvSpPr>
        <xdr:cNvPr id="546" name="テキスト ボックス 545"/>
        <xdr:cNvSpPr txBox="1"/>
      </xdr:nvSpPr>
      <xdr:spPr>
        <a:xfrm>
          <a:off x="14325111" y="64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153213</xdr:rowOff>
    </xdr:from>
    <xdr:to>
      <xdr:col>72</xdr:col>
      <xdr:colOff>38100</xdr:colOff>
      <xdr:row>37</xdr:row>
      <xdr:rowOff>83363</xdr:rowOff>
    </xdr:to>
    <xdr:sp macro="" textlink="">
      <xdr:nvSpPr>
        <xdr:cNvPr id="547" name="楕円 546"/>
        <xdr:cNvSpPr/>
      </xdr:nvSpPr>
      <xdr:spPr>
        <a:xfrm>
          <a:off x="13652500" y="63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74490</xdr:rowOff>
    </xdr:from>
    <xdr:ext cx="534377" cy="259045"/>
    <xdr:sp macro="" textlink="">
      <xdr:nvSpPr>
        <xdr:cNvPr id="548" name="テキスト ボックス 547"/>
        <xdr:cNvSpPr txBox="1"/>
      </xdr:nvSpPr>
      <xdr:spPr>
        <a:xfrm>
          <a:off x="13436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145993</xdr:rowOff>
    </xdr:from>
    <xdr:to>
      <xdr:col>67</xdr:col>
      <xdr:colOff>101600</xdr:colOff>
      <xdr:row>36</xdr:row>
      <xdr:rowOff>76143</xdr:rowOff>
    </xdr:to>
    <xdr:sp macro="" textlink="">
      <xdr:nvSpPr>
        <xdr:cNvPr id="549" name="楕円 548"/>
        <xdr:cNvSpPr/>
      </xdr:nvSpPr>
      <xdr:spPr>
        <a:xfrm>
          <a:off x="12763500" y="61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92670</xdr:rowOff>
    </xdr:from>
    <xdr:ext cx="534377" cy="259045"/>
    <xdr:sp macro="" textlink="">
      <xdr:nvSpPr>
        <xdr:cNvPr id="550" name="テキスト ボックス 549"/>
        <xdr:cNvSpPr txBox="1"/>
      </xdr:nvSpPr>
      <xdr:spPr>
        <a:xfrm>
          <a:off x="12547111" y="59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90787</xdr:rowOff>
    </xdr:from>
    <xdr:to>
      <xdr:col>85</xdr:col>
      <xdr:colOff>127000</xdr:colOff>
      <xdr:row>56</xdr:row>
      <xdr:rowOff>147335</xdr:rowOff>
    </xdr:to>
    <xdr:cxnSp macro="">
      <xdr:nvCxnSpPr>
        <xdr:cNvPr id="579" name="直線コネクタ 578"/>
        <xdr:cNvCxnSpPr/>
      </xdr:nvCxnSpPr>
      <xdr:spPr>
        <a:xfrm>
          <a:off x="15481300" y="9691987"/>
          <a:ext cx="838200" cy="5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23906</xdr:rowOff>
    </xdr:from>
    <xdr:to>
      <xdr:col>81</xdr:col>
      <xdr:colOff>50800</xdr:colOff>
      <xdr:row>56</xdr:row>
      <xdr:rowOff>90787</xdr:rowOff>
    </xdr:to>
    <xdr:cxnSp macro="">
      <xdr:nvCxnSpPr>
        <xdr:cNvPr id="582" name="直線コネクタ 581"/>
        <xdr:cNvCxnSpPr/>
      </xdr:nvCxnSpPr>
      <xdr:spPr>
        <a:xfrm>
          <a:off x="14592300" y="9625106"/>
          <a:ext cx="889000" cy="6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23906</xdr:rowOff>
    </xdr:from>
    <xdr:to>
      <xdr:col>76</xdr:col>
      <xdr:colOff>114300</xdr:colOff>
      <xdr:row>56</xdr:row>
      <xdr:rowOff>170058</xdr:rowOff>
    </xdr:to>
    <xdr:cxnSp macro="">
      <xdr:nvCxnSpPr>
        <xdr:cNvPr id="585" name="直線コネクタ 584"/>
        <xdr:cNvCxnSpPr/>
      </xdr:nvCxnSpPr>
      <xdr:spPr>
        <a:xfrm flipV="1">
          <a:off x="13703300" y="9625106"/>
          <a:ext cx="8890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167780</xdr:rowOff>
    </xdr:from>
    <xdr:to>
      <xdr:col>71</xdr:col>
      <xdr:colOff>177800</xdr:colOff>
      <xdr:row>56</xdr:row>
      <xdr:rowOff>170058</xdr:rowOff>
    </xdr:to>
    <xdr:cxnSp macro="">
      <xdr:nvCxnSpPr>
        <xdr:cNvPr id="588" name="直線コネクタ 587"/>
        <xdr:cNvCxnSpPr/>
      </xdr:nvCxnSpPr>
      <xdr:spPr>
        <a:xfrm>
          <a:off x="12814300" y="9768980"/>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41633</xdr:rowOff>
    </xdr:from>
    <xdr:to>
      <xdr:col>72</xdr:col>
      <xdr:colOff>38100</xdr:colOff>
      <xdr:row>56</xdr:row>
      <xdr:rowOff>143233</xdr:rowOff>
    </xdr:to>
    <xdr:sp macro="" textlink="">
      <xdr:nvSpPr>
        <xdr:cNvPr id="589" name="フローチャート: 判断 588"/>
        <xdr:cNvSpPr/>
      </xdr:nvSpPr>
      <xdr:spPr>
        <a:xfrm>
          <a:off x="13652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159760</xdr:rowOff>
    </xdr:from>
    <xdr:ext cx="534377" cy="259045"/>
    <xdr:sp macro="" textlink="">
      <xdr:nvSpPr>
        <xdr:cNvPr id="590" name="テキスト ボックス 589"/>
        <xdr:cNvSpPr txBox="1"/>
      </xdr:nvSpPr>
      <xdr:spPr>
        <a:xfrm>
          <a:off x="13436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101412</xdr:rowOff>
    </xdr:from>
    <xdr:to>
      <xdr:col>67</xdr:col>
      <xdr:colOff>101600</xdr:colOff>
      <xdr:row>57</xdr:row>
      <xdr:rowOff>31562</xdr:rowOff>
    </xdr:to>
    <xdr:sp macro="" textlink="">
      <xdr:nvSpPr>
        <xdr:cNvPr id="591" name="フローチャート: 判断 590"/>
        <xdr:cNvSpPr/>
      </xdr:nvSpPr>
      <xdr:spPr>
        <a:xfrm>
          <a:off x="12763500" y="97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48089</xdr:rowOff>
    </xdr:from>
    <xdr:ext cx="534377" cy="259045"/>
    <xdr:sp macro="" textlink="">
      <xdr:nvSpPr>
        <xdr:cNvPr id="592" name="テキスト ボックス 591"/>
        <xdr:cNvSpPr txBox="1"/>
      </xdr:nvSpPr>
      <xdr:spPr>
        <a:xfrm>
          <a:off x="12547111" y="947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96535</xdr:rowOff>
    </xdr:from>
    <xdr:to>
      <xdr:col>85</xdr:col>
      <xdr:colOff>177800</xdr:colOff>
      <xdr:row>57</xdr:row>
      <xdr:rowOff>26685</xdr:rowOff>
    </xdr:to>
    <xdr:sp macro="" textlink="">
      <xdr:nvSpPr>
        <xdr:cNvPr id="598" name="楕円 597"/>
        <xdr:cNvSpPr/>
      </xdr:nvSpPr>
      <xdr:spPr>
        <a:xfrm>
          <a:off x="16268700" y="96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74962</xdr:rowOff>
    </xdr:from>
    <xdr:ext cx="534377" cy="259045"/>
    <xdr:sp macro="" textlink="">
      <xdr:nvSpPr>
        <xdr:cNvPr id="599" name="教育費該当値テキスト"/>
        <xdr:cNvSpPr txBox="1"/>
      </xdr:nvSpPr>
      <xdr:spPr>
        <a:xfrm>
          <a:off x="16370300" y="967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39987</xdr:rowOff>
    </xdr:from>
    <xdr:to>
      <xdr:col>81</xdr:col>
      <xdr:colOff>101600</xdr:colOff>
      <xdr:row>56</xdr:row>
      <xdr:rowOff>141587</xdr:rowOff>
    </xdr:to>
    <xdr:sp macro="" textlink="">
      <xdr:nvSpPr>
        <xdr:cNvPr id="600" name="楕円 599"/>
        <xdr:cNvSpPr/>
      </xdr:nvSpPr>
      <xdr:spPr>
        <a:xfrm>
          <a:off x="15430500" y="96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158114</xdr:rowOff>
    </xdr:from>
    <xdr:ext cx="534377" cy="259045"/>
    <xdr:sp macro="" textlink="">
      <xdr:nvSpPr>
        <xdr:cNvPr id="601" name="テキスト ボックス 600"/>
        <xdr:cNvSpPr txBox="1"/>
      </xdr:nvSpPr>
      <xdr:spPr>
        <a:xfrm>
          <a:off x="15214111" y="94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144556</xdr:rowOff>
    </xdr:from>
    <xdr:to>
      <xdr:col>76</xdr:col>
      <xdr:colOff>165100</xdr:colOff>
      <xdr:row>56</xdr:row>
      <xdr:rowOff>74706</xdr:rowOff>
    </xdr:to>
    <xdr:sp macro="" textlink="">
      <xdr:nvSpPr>
        <xdr:cNvPr id="602" name="楕円 601"/>
        <xdr:cNvSpPr/>
      </xdr:nvSpPr>
      <xdr:spPr>
        <a:xfrm>
          <a:off x="14541500" y="95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91233</xdr:rowOff>
    </xdr:from>
    <xdr:ext cx="534377" cy="259045"/>
    <xdr:sp macro="" textlink="">
      <xdr:nvSpPr>
        <xdr:cNvPr id="603" name="テキスト ボックス 602"/>
        <xdr:cNvSpPr txBox="1"/>
      </xdr:nvSpPr>
      <xdr:spPr>
        <a:xfrm>
          <a:off x="14325111" y="9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119258</xdr:rowOff>
    </xdr:from>
    <xdr:to>
      <xdr:col>72</xdr:col>
      <xdr:colOff>38100</xdr:colOff>
      <xdr:row>57</xdr:row>
      <xdr:rowOff>49408</xdr:rowOff>
    </xdr:to>
    <xdr:sp macro="" textlink="">
      <xdr:nvSpPr>
        <xdr:cNvPr id="604" name="楕円 603"/>
        <xdr:cNvSpPr/>
      </xdr:nvSpPr>
      <xdr:spPr>
        <a:xfrm>
          <a:off x="13652500" y="9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40535</xdr:rowOff>
    </xdr:from>
    <xdr:ext cx="534377" cy="259045"/>
    <xdr:sp macro="" textlink="">
      <xdr:nvSpPr>
        <xdr:cNvPr id="605" name="テキスト ボックス 604"/>
        <xdr:cNvSpPr txBox="1"/>
      </xdr:nvSpPr>
      <xdr:spPr>
        <a:xfrm>
          <a:off x="13436111" y="98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116980</xdr:rowOff>
    </xdr:from>
    <xdr:to>
      <xdr:col>67</xdr:col>
      <xdr:colOff>101600</xdr:colOff>
      <xdr:row>57</xdr:row>
      <xdr:rowOff>47130</xdr:rowOff>
    </xdr:to>
    <xdr:sp macro="" textlink="">
      <xdr:nvSpPr>
        <xdr:cNvPr id="606" name="楕円 605"/>
        <xdr:cNvSpPr/>
      </xdr:nvSpPr>
      <xdr:spPr>
        <a:xfrm>
          <a:off x="12763500" y="97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38257</xdr:rowOff>
    </xdr:from>
    <xdr:ext cx="534377" cy="259045"/>
    <xdr:sp macro="" textlink="">
      <xdr:nvSpPr>
        <xdr:cNvPr id="607" name="テキスト ボックス 606"/>
        <xdr:cNvSpPr txBox="1"/>
      </xdr:nvSpPr>
      <xdr:spPr>
        <a:xfrm>
          <a:off x="12547111" y="981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96025</xdr:rowOff>
    </xdr:from>
    <xdr:to>
      <xdr:col>85</xdr:col>
      <xdr:colOff>127000</xdr:colOff>
      <xdr:row>78</xdr:row>
      <xdr:rowOff>140869</xdr:rowOff>
    </xdr:to>
    <xdr:cxnSp macro="">
      <xdr:nvCxnSpPr>
        <xdr:cNvPr id="636" name="直線コネクタ 635"/>
        <xdr:cNvCxnSpPr/>
      </xdr:nvCxnSpPr>
      <xdr:spPr>
        <a:xfrm>
          <a:off x="15481300" y="13469125"/>
          <a:ext cx="8382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8128</xdr:rowOff>
    </xdr:from>
    <xdr:to>
      <xdr:col>81</xdr:col>
      <xdr:colOff>50800</xdr:colOff>
      <xdr:row>78</xdr:row>
      <xdr:rowOff>96025</xdr:rowOff>
    </xdr:to>
    <xdr:cxnSp macro="">
      <xdr:nvCxnSpPr>
        <xdr:cNvPr id="639" name="直線コネクタ 638"/>
        <xdr:cNvCxnSpPr/>
      </xdr:nvCxnSpPr>
      <xdr:spPr>
        <a:xfrm>
          <a:off x="14592300" y="13381228"/>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8128</xdr:rowOff>
    </xdr:from>
    <xdr:to>
      <xdr:col>76</xdr:col>
      <xdr:colOff>114300</xdr:colOff>
      <xdr:row>78</xdr:row>
      <xdr:rowOff>154546</xdr:rowOff>
    </xdr:to>
    <xdr:cxnSp macro="">
      <xdr:nvCxnSpPr>
        <xdr:cNvPr id="642" name="直線コネクタ 641"/>
        <xdr:cNvCxnSpPr/>
      </xdr:nvCxnSpPr>
      <xdr:spPr>
        <a:xfrm flipV="1">
          <a:off x="13703300" y="13381228"/>
          <a:ext cx="8890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154546</xdr:rowOff>
    </xdr:from>
    <xdr:to>
      <xdr:col>71</xdr:col>
      <xdr:colOff>177800</xdr:colOff>
      <xdr:row>79</xdr:row>
      <xdr:rowOff>36588</xdr:rowOff>
    </xdr:to>
    <xdr:cxnSp macro="">
      <xdr:nvCxnSpPr>
        <xdr:cNvPr id="645" name="直線コネクタ 644"/>
        <xdr:cNvCxnSpPr/>
      </xdr:nvCxnSpPr>
      <xdr:spPr>
        <a:xfrm flipV="1">
          <a:off x="12814300" y="13527646"/>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133680</xdr:rowOff>
    </xdr:from>
    <xdr:to>
      <xdr:col>72</xdr:col>
      <xdr:colOff>38100</xdr:colOff>
      <xdr:row>79</xdr:row>
      <xdr:rowOff>63830</xdr:rowOff>
    </xdr:to>
    <xdr:sp macro="" textlink="">
      <xdr:nvSpPr>
        <xdr:cNvPr id="646" name="フローチャート: 判断 645"/>
        <xdr:cNvSpPr/>
      </xdr:nvSpPr>
      <xdr:spPr>
        <a:xfrm>
          <a:off x="13652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54957</xdr:rowOff>
    </xdr:from>
    <xdr:ext cx="469744" cy="259045"/>
    <xdr:sp macro="" textlink="">
      <xdr:nvSpPr>
        <xdr:cNvPr id="647" name="テキスト ボックス 646"/>
        <xdr:cNvSpPr txBox="1"/>
      </xdr:nvSpPr>
      <xdr:spPr>
        <a:xfrm>
          <a:off x="13468428" y="135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110719</xdr:rowOff>
    </xdr:from>
    <xdr:to>
      <xdr:col>67</xdr:col>
      <xdr:colOff>101600</xdr:colOff>
      <xdr:row>79</xdr:row>
      <xdr:rowOff>40869</xdr:rowOff>
    </xdr:to>
    <xdr:sp macro="" textlink="">
      <xdr:nvSpPr>
        <xdr:cNvPr id="648" name="フローチャート: 判断 647"/>
        <xdr:cNvSpPr/>
      </xdr:nvSpPr>
      <xdr:spPr>
        <a:xfrm>
          <a:off x="12763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57396</xdr:rowOff>
    </xdr:from>
    <xdr:ext cx="469744" cy="259045"/>
    <xdr:sp macro="" textlink="">
      <xdr:nvSpPr>
        <xdr:cNvPr id="649" name="テキスト ボックス 648"/>
        <xdr:cNvSpPr txBox="1"/>
      </xdr:nvSpPr>
      <xdr:spPr>
        <a:xfrm>
          <a:off x="12579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90069</xdr:rowOff>
    </xdr:from>
    <xdr:to>
      <xdr:col>85</xdr:col>
      <xdr:colOff>177800</xdr:colOff>
      <xdr:row>79</xdr:row>
      <xdr:rowOff>20219</xdr:rowOff>
    </xdr:to>
    <xdr:sp macro="" textlink="">
      <xdr:nvSpPr>
        <xdr:cNvPr id="655" name="楕円 654"/>
        <xdr:cNvSpPr/>
      </xdr:nvSpPr>
      <xdr:spPr>
        <a:xfrm>
          <a:off x="16268700" y="134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27831</xdr:rowOff>
    </xdr:from>
    <xdr:ext cx="469744" cy="259045"/>
    <xdr:sp macro="" textlink="">
      <xdr:nvSpPr>
        <xdr:cNvPr id="656" name="災害復旧費該当値テキスト"/>
        <xdr:cNvSpPr txBox="1"/>
      </xdr:nvSpPr>
      <xdr:spPr>
        <a:xfrm>
          <a:off x="16370300" y="1340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45225</xdr:rowOff>
    </xdr:from>
    <xdr:to>
      <xdr:col>81</xdr:col>
      <xdr:colOff>101600</xdr:colOff>
      <xdr:row>78</xdr:row>
      <xdr:rowOff>146825</xdr:rowOff>
    </xdr:to>
    <xdr:sp macro="" textlink="">
      <xdr:nvSpPr>
        <xdr:cNvPr id="657" name="楕円 656"/>
        <xdr:cNvSpPr/>
      </xdr:nvSpPr>
      <xdr:spPr>
        <a:xfrm>
          <a:off x="15430500" y="134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163352</xdr:rowOff>
    </xdr:from>
    <xdr:ext cx="469744" cy="259045"/>
    <xdr:sp macro="" textlink="">
      <xdr:nvSpPr>
        <xdr:cNvPr id="658" name="テキスト ボックス 657"/>
        <xdr:cNvSpPr txBox="1"/>
      </xdr:nvSpPr>
      <xdr:spPr>
        <a:xfrm>
          <a:off x="15246428" y="1319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128778</xdr:rowOff>
    </xdr:from>
    <xdr:to>
      <xdr:col>76</xdr:col>
      <xdr:colOff>165100</xdr:colOff>
      <xdr:row>78</xdr:row>
      <xdr:rowOff>58928</xdr:rowOff>
    </xdr:to>
    <xdr:sp macro="" textlink="">
      <xdr:nvSpPr>
        <xdr:cNvPr id="659" name="楕円 658"/>
        <xdr:cNvSpPr/>
      </xdr:nvSpPr>
      <xdr:spPr>
        <a:xfrm>
          <a:off x="145415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75455</xdr:rowOff>
    </xdr:from>
    <xdr:ext cx="534377" cy="259045"/>
    <xdr:sp macro="" textlink="">
      <xdr:nvSpPr>
        <xdr:cNvPr id="660" name="テキスト ボックス 659"/>
        <xdr:cNvSpPr txBox="1"/>
      </xdr:nvSpPr>
      <xdr:spPr>
        <a:xfrm>
          <a:off x="14325111" y="131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103746</xdr:rowOff>
    </xdr:from>
    <xdr:to>
      <xdr:col>72</xdr:col>
      <xdr:colOff>38100</xdr:colOff>
      <xdr:row>79</xdr:row>
      <xdr:rowOff>33896</xdr:rowOff>
    </xdr:to>
    <xdr:sp macro="" textlink="">
      <xdr:nvSpPr>
        <xdr:cNvPr id="661" name="楕円 660"/>
        <xdr:cNvSpPr/>
      </xdr:nvSpPr>
      <xdr:spPr>
        <a:xfrm>
          <a:off x="13652500" y="134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50423</xdr:rowOff>
    </xdr:from>
    <xdr:ext cx="469744" cy="259045"/>
    <xdr:sp macro="" textlink="">
      <xdr:nvSpPr>
        <xdr:cNvPr id="662" name="テキスト ボックス 661"/>
        <xdr:cNvSpPr txBox="1"/>
      </xdr:nvSpPr>
      <xdr:spPr>
        <a:xfrm>
          <a:off x="13468428" y="132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157238</xdr:rowOff>
    </xdr:from>
    <xdr:to>
      <xdr:col>67</xdr:col>
      <xdr:colOff>101600</xdr:colOff>
      <xdr:row>79</xdr:row>
      <xdr:rowOff>87388</xdr:rowOff>
    </xdr:to>
    <xdr:sp macro="" textlink="">
      <xdr:nvSpPr>
        <xdr:cNvPr id="663" name="楕円 662"/>
        <xdr:cNvSpPr/>
      </xdr:nvSpPr>
      <xdr:spPr>
        <a:xfrm>
          <a:off x="12763500" y="135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78515</xdr:rowOff>
    </xdr:from>
    <xdr:ext cx="378565" cy="259045"/>
    <xdr:sp macro="" textlink="">
      <xdr:nvSpPr>
        <xdr:cNvPr id="664" name="テキスト ボックス 663"/>
        <xdr:cNvSpPr txBox="1"/>
      </xdr:nvSpPr>
      <xdr:spPr>
        <a:xfrm>
          <a:off x="12625017" y="1362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136686</xdr:rowOff>
    </xdr:from>
    <xdr:to>
      <xdr:col>85</xdr:col>
      <xdr:colOff>127000</xdr:colOff>
      <xdr:row>97</xdr:row>
      <xdr:rowOff>159646</xdr:rowOff>
    </xdr:to>
    <xdr:cxnSp macro="">
      <xdr:nvCxnSpPr>
        <xdr:cNvPr id="693" name="直線コネクタ 692"/>
        <xdr:cNvCxnSpPr/>
      </xdr:nvCxnSpPr>
      <xdr:spPr>
        <a:xfrm flipV="1">
          <a:off x="15481300" y="16767336"/>
          <a:ext cx="8382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147445</xdr:rowOff>
    </xdr:from>
    <xdr:to>
      <xdr:col>81</xdr:col>
      <xdr:colOff>50800</xdr:colOff>
      <xdr:row>97</xdr:row>
      <xdr:rowOff>159646</xdr:rowOff>
    </xdr:to>
    <xdr:cxnSp macro="">
      <xdr:nvCxnSpPr>
        <xdr:cNvPr id="696" name="直線コネクタ 695"/>
        <xdr:cNvCxnSpPr/>
      </xdr:nvCxnSpPr>
      <xdr:spPr>
        <a:xfrm>
          <a:off x="14592300" y="16778095"/>
          <a:ext cx="8890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147445</xdr:rowOff>
    </xdr:from>
    <xdr:to>
      <xdr:col>76</xdr:col>
      <xdr:colOff>114300</xdr:colOff>
      <xdr:row>97</xdr:row>
      <xdr:rowOff>164812</xdr:rowOff>
    </xdr:to>
    <xdr:cxnSp macro="">
      <xdr:nvCxnSpPr>
        <xdr:cNvPr id="699" name="直線コネクタ 698"/>
        <xdr:cNvCxnSpPr/>
      </xdr:nvCxnSpPr>
      <xdr:spPr>
        <a:xfrm flipV="1">
          <a:off x="13703300" y="16778095"/>
          <a:ext cx="8890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164812</xdr:rowOff>
    </xdr:from>
    <xdr:to>
      <xdr:col>71</xdr:col>
      <xdr:colOff>177800</xdr:colOff>
      <xdr:row>98</xdr:row>
      <xdr:rowOff>9079</xdr:rowOff>
    </xdr:to>
    <xdr:cxnSp macro="">
      <xdr:nvCxnSpPr>
        <xdr:cNvPr id="702" name="直線コネクタ 701"/>
        <xdr:cNvCxnSpPr/>
      </xdr:nvCxnSpPr>
      <xdr:spPr>
        <a:xfrm flipV="1">
          <a:off x="12814300" y="1679546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84579</xdr:rowOff>
    </xdr:from>
    <xdr:to>
      <xdr:col>72</xdr:col>
      <xdr:colOff>38100</xdr:colOff>
      <xdr:row>98</xdr:row>
      <xdr:rowOff>14729</xdr:rowOff>
    </xdr:to>
    <xdr:sp macro="" textlink="">
      <xdr:nvSpPr>
        <xdr:cNvPr id="703" name="フローチャート: 判断 702"/>
        <xdr:cNvSpPr/>
      </xdr:nvSpPr>
      <xdr:spPr>
        <a:xfrm>
          <a:off x="13652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31256</xdr:rowOff>
    </xdr:from>
    <xdr:ext cx="534377" cy="259045"/>
    <xdr:sp macro="" textlink="">
      <xdr:nvSpPr>
        <xdr:cNvPr id="704" name="テキスト ボックス 703"/>
        <xdr:cNvSpPr txBox="1"/>
      </xdr:nvSpPr>
      <xdr:spPr>
        <a:xfrm>
          <a:off x="13436111" y="164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160806</xdr:rowOff>
    </xdr:from>
    <xdr:to>
      <xdr:col>67</xdr:col>
      <xdr:colOff>101600</xdr:colOff>
      <xdr:row>98</xdr:row>
      <xdr:rowOff>90956</xdr:rowOff>
    </xdr:to>
    <xdr:sp macro="" textlink="">
      <xdr:nvSpPr>
        <xdr:cNvPr id="705" name="フローチャート: 判断 704"/>
        <xdr:cNvSpPr/>
      </xdr:nvSpPr>
      <xdr:spPr>
        <a:xfrm>
          <a:off x="12763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82083</xdr:rowOff>
    </xdr:from>
    <xdr:ext cx="534377" cy="259045"/>
    <xdr:sp macro="" textlink="">
      <xdr:nvSpPr>
        <xdr:cNvPr id="706" name="テキスト ボックス 705"/>
        <xdr:cNvSpPr txBox="1"/>
      </xdr:nvSpPr>
      <xdr:spPr>
        <a:xfrm>
          <a:off x="12547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85886</xdr:rowOff>
    </xdr:from>
    <xdr:to>
      <xdr:col>85</xdr:col>
      <xdr:colOff>177800</xdr:colOff>
      <xdr:row>98</xdr:row>
      <xdr:rowOff>16036</xdr:rowOff>
    </xdr:to>
    <xdr:sp macro="" textlink="">
      <xdr:nvSpPr>
        <xdr:cNvPr id="712" name="楕円 711"/>
        <xdr:cNvSpPr/>
      </xdr:nvSpPr>
      <xdr:spPr>
        <a:xfrm>
          <a:off x="16268700" y="167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64313</xdr:rowOff>
    </xdr:from>
    <xdr:ext cx="534377" cy="259045"/>
    <xdr:sp macro="" textlink="">
      <xdr:nvSpPr>
        <xdr:cNvPr id="713" name="公債費該当値テキスト"/>
        <xdr:cNvSpPr txBox="1"/>
      </xdr:nvSpPr>
      <xdr:spPr>
        <a:xfrm>
          <a:off x="16370300" y="1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108846</xdr:rowOff>
    </xdr:from>
    <xdr:to>
      <xdr:col>81</xdr:col>
      <xdr:colOff>101600</xdr:colOff>
      <xdr:row>98</xdr:row>
      <xdr:rowOff>38996</xdr:rowOff>
    </xdr:to>
    <xdr:sp macro="" textlink="">
      <xdr:nvSpPr>
        <xdr:cNvPr id="714" name="楕円 713"/>
        <xdr:cNvSpPr/>
      </xdr:nvSpPr>
      <xdr:spPr>
        <a:xfrm>
          <a:off x="15430500" y="167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30123</xdr:rowOff>
    </xdr:from>
    <xdr:ext cx="534377" cy="259045"/>
    <xdr:sp macro="" textlink="">
      <xdr:nvSpPr>
        <xdr:cNvPr id="715" name="テキスト ボックス 714"/>
        <xdr:cNvSpPr txBox="1"/>
      </xdr:nvSpPr>
      <xdr:spPr>
        <a:xfrm>
          <a:off x="15214111" y="1683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96645</xdr:rowOff>
    </xdr:from>
    <xdr:to>
      <xdr:col>76</xdr:col>
      <xdr:colOff>165100</xdr:colOff>
      <xdr:row>98</xdr:row>
      <xdr:rowOff>26795</xdr:rowOff>
    </xdr:to>
    <xdr:sp macro="" textlink="">
      <xdr:nvSpPr>
        <xdr:cNvPr id="716" name="楕円 715"/>
        <xdr:cNvSpPr/>
      </xdr:nvSpPr>
      <xdr:spPr>
        <a:xfrm>
          <a:off x="14541500" y="1672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17922</xdr:rowOff>
    </xdr:from>
    <xdr:ext cx="534377" cy="259045"/>
    <xdr:sp macro="" textlink="">
      <xdr:nvSpPr>
        <xdr:cNvPr id="717" name="テキスト ボックス 716"/>
        <xdr:cNvSpPr txBox="1"/>
      </xdr:nvSpPr>
      <xdr:spPr>
        <a:xfrm>
          <a:off x="14325111" y="1682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114012</xdr:rowOff>
    </xdr:from>
    <xdr:to>
      <xdr:col>72</xdr:col>
      <xdr:colOff>38100</xdr:colOff>
      <xdr:row>98</xdr:row>
      <xdr:rowOff>44162</xdr:rowOff>
    </xdr:to>
    <xdr:sp macro="" textlink="">
      <xdr:nvSpPr>
        <xdr:cNvPr id="718" name="楕円 717"/>
        <xdr:cNvSpPr/>
      </xdr:nvSpPr>
      <xdr:spPr>
        <a:xfrm>
          <a:off x="13652500" y="1674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35289</xdr:rowOff>
    </xdr:from>
    <xdr:ext cx="534377" cy="259045"/>
    <xdr:sp macro="" textlink="">
      <xdr:nvSpPr>
        <xdr:cNvPr id="719" name="テキスト ボックス 718"/>
        <xdr:cNvSpPr txBox="1"/>
      </xdr:nvSpPr>
      <xdr:spPr>
        <a:xfrm>
          <a:off x="13436111" y="1683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129729</xdr:rowOff>
    </xdr:from>
    <xdr:to>
      <xdr:col>67</xdr:col>
      <xdr:colOff>101600</xdr:colOff>
      <xdr:row>98</xdr:row>
      <xdr:rowOff>59879</xdr:rowOff>
    </xdr:to>
    <xdr:sp macro="" textlink="">
      <xdr:nvSpPr>
        <xdr:cNvPr id="720" name="楕円 719"/>
        <xdr:cNvSpPr/>
      </xdr:nvSpPr>
      <xdr:spPr>
        <a:xfrm>
          <a:off x="12763500" y="167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76406</xdr:rowOff>
    </xdr:from>
    <xdr:ext cx="534377" cy="259045"/>
    <xdr:sp macro="" textlink="">
      <xdr:nvSpPr>
        <xdr:cNvPr id="721" name="テキスト ボックス 720"/>
        <xdr:cNvSpPr txBox="1"/>
      </xdr:nvSpPr>
      <xdr:spPr>
        <a:xfrm>
          <a:off x="12547111" y="165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158242</xdr:rowOff>
    </xdr:from>
    <xdr:to>
      <xdr:col>102</xdr:col>
      <xdr:colOff>165100</xdr:colOff>
      <xdr:row>39</xdr:row>
      <xdr:rowOff>88392</xdr:rowOff>
    </xdr:to>
    <xdr:sp macro="" textlink="">
      <xdr:nvSpPr>
        <xdr:cNvPr id="760" name="フローチャート: 判断 759"/>
        <xdr:cNvSpPr/>
      </xdr:nvSpPr>
      <xdr:spPr>
        <a:xfrm>
          <a:off x="19494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104919</xdr:rowOff>
    </xdr:from>
    <xdr:ext cx="313932" cy="259045"/>
    <xdr:sp macro="" textlink="">
      <xdr:nvSpPr>
        <xdr:cNvPr id="761" name="テキスト ボックス 760"/>
        <xdr:cNvSpPr txBox="1"/>
      </xdr:nvSpPr>
      <xdr:spPr>
        <a:xfrm>
          <a:off x="19388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2" name="フローチャート: 判断 761"/>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3" name="テキスト ボックス 762"/>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・主な構成項目である民生費は、住民一人あたり</a:t>
          </a:r>
          <a:r>
            <a:rPr kumimoji="1" lang="en-US" altLang="ja-JP" sz="1300">
              <a:latin typeface="ＭＳ Ｐゴシック" panose="020B0600070205080204" pitchFamily="50" charset="-128"/>
              <a:ea typeface="ＭＳ Ｐゴシック" panose="020B0600070205080204" pitchFamily="50" charset="-128"/>
            </a:rPr>
            <a:t>199,741</a:t>
          </a:r>
          <a:r>
            <a:rPr kumimoji="1" lang="ja-JP" altLang="en-US" sz="1300">
              <a:latin typeface="ＭＳ Ｐゴシック" panose="020B0600070205080204" pitchFamily="50" charset="-128"/>
              <a:ea typeface="ＭＳ Ｐゴシック" panose="020B0600070205080204" pitchFamily="50" charset="-128"/>
            </a:rPr>
            <a:t>円となっている。近年の障がい福祉サービスの利用者増加や子育て支援による医療費助成制度の拡充、私立保育園経費の増などが要因となっており、類似団体平均と比較して高止まりで推移している。</a:t>
          </a:r>
        </a:p>
        <a:p>
          <a:r>
            <a:rPr kumimoji="1" lang="ja-JP" altLang="en-US" sz="1300">
              <a:latin typeface="ＭＳ Ｐゴシック" panose="020B0600070205080204" pitchFamily="50" charset="-128"/>
              <a:ea typeface="ＭＳ Ｐゴシック" panose="020B0600070205080204" pitchFamily="50" charset="-128"/>
            </a:rPr>
            <a:t>・総務費については、本庁舎整備事業等の大規模事業が概ね完了したことで、前年度と比較して</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％減となり、類似団体平均を下回った。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・衛生費については、熊本地震に伴う災害廃棄物処理事業が完了したことで、前年度と比較して</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％減となり、類似団体平均を下回った。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・農林水産業費については、熊本地震に伴う被災農業者向け経営体育成支援事業や畜産競争力強化対策緊急整備事業の減少により、前年度と比較して</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％減となったが、依然として類似団体平均を上回っている。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・災害復旧費については、熊本地震に伴う災害復旧事業が減少したことで</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％減となり、住民一人当たり</a:t>
          </a:r>
          <a:r>
            <a:rPr kumimoji="1" lang="en-US" altLang="ja-JP" sz="1300">
              <a:latin typeface="ＭＳ Ｐゴシック" panose="020B0600070205080204" pitchFamily="50" charset="-128"/>
              <a:ea typeface="ＭＳ Ｐゴシック" panose="020B0600070205080204" pitchFamily="50" charset="-128"/>
            </a:rPr>
            <a:t>5,908</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歳入歳出ともに前年度と比較して減少したが、歳出の減少幅よりも歳入の減少幅が大きかったため、実質収支額は前年度を下回った。実質単年度収支は、依然として赤字ではあるが、熊本地震の影響で財政調整基金を取崩し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年度よりも改善傾向にある。財政調整基金残高については、熊本地震による震災関連事業費の減少により取崩しを回避したことから、決算額ベースで前年度より約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億円の増加となった。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熊本地震に係る震災関連事業費や本庁舎整備事業等の大規模事業費の減により歳出が減少し、それに付随した国県支出金や災害復旧事業債等の地方債、基金繰入金等の減により歳入が減少することとなったが、歳出の減少幅よりも歳入の減少幅が大きかったため、実質収支額は前年度を下回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以外の各公営事業特別会計の実質収支額は、基本的に一般会計からの基準外繰入をしている状況であるが、歳入歳出の決算剰余額が出ないように年度内調整をしているため、さほど変化は見られない。公営企業以外の事業会計においては、高齢化の伸展や保険加入者の給付費増、景気低迷による個人所得が減少し、納付力の低下を招くことになった。このような理由で現年保険税（料）のみでは給付が対応できない状況に陥り、これまで積み立ててきた基金を取崩しながらの運営を行う結果となっている。一般会計からの繰出に頼らない運営と健全基盤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29131509</v>
      </c>
      <c r="BO4" s="430"/>
      <c r="BP4" s="430"/>
      <c r="BQ4" s="430"/>
      <c r="BR4" s="430"/>
      <c r="BS4" s="430"/>
      <c r="BT4" s="430"/>
      <c r="BU4" s="431"/>
      <c r="BV4" s="429">
        <v>34436250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0.9</v>
      </c>
      <c r="CU4" s="436"/>
      <c r="CV4" s="436"/>
      <c r="CW4" s="436"/>
      <c r="CX4" s="436"/>
      <c r="CY4" s="436"/>
      <c r="CZ4" s="436"/>
      <c r="DA4" s="437"/>
      <c r="DB4" s="435">
        <v>1.9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28856906</v>
      </c>
      <c r="BO5" s="467"/>
      <c r="BP5" s="467"/>
      <c r="BQ5" s="467"/>
      <c r="BR5" s="467"/>
      <c r="BS5" s="467"/>
      <c r="BT5" s="467"/>
      <c r="BU5" s="468"/>
      <c r="BV5" s="466">
        <v>33686388</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94.4</v>
      </c>
      <c r="CU5" s="464"/>
      <c r="CV5" s="464"/>
      <c r="CW5" s="464"/>
      <c r="CX5" s="464"/>
      <c r="CY5" s="464"/>
      <c r="CZ5" s="464"/>
      <c r="DA5" s="465"/>
      <c r="DB5" s="463">
        <v>93.5</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274603</v>
      </c>
      <c r="BO6" s="467"/>
      <c r="BP6" s="467"/>
      <c r="BQ6" s="467"/>
      <c r="BR6" s="467"/>
      <c r="BS6" s="467"/>
      <c r="BT6" s="467"/>
      <c r="BU6" s="468"/>
      <c r="BV6" s="466">
        <v>749862</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99</v>
      </c>
      <c r="CU6" s="504"/>
      <c r="CV6" s="504"/>
      <c r="CW6" s="504"/>
      <c r="CX6" s="504"/>
      <c r="CY6" s="504"/>
      <c r="CZ6" s="504"/>
      <c r="DA6" s="505"/>
      <c r="DB6" s="503">
        <v>98.2</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93</v>
      </c>
      <c r="AV7" s="499"/>
      <c r="AW7" s="499"/>
      <c r="AX7" s="499"/>
      <c r="AY7" s="500" t="s">
        <v>104</v>
      </c>
      <c r="AZ7" s="501"/>
      <c r="BA7" s="501"/>
      <c r="BB7" s="501"/>
      <c r="BC7" s="501"/>
      <c r="BD7" s="501"/>
      <c r="BE7" s="501"/>
      <c r="BF7" s="501"/>
      <c r="BG7" s="501"/>
      <c r="BH7" s="501"/>
      <c r="BI7" s="501"/>
      <c r="BJ7" s="501"/>
      <c r="BK7" s="501"/>
      <c r="BL7" s="501"/>
      <c r="BM7" s="502"/>
      <c r="BN7" s="466">
        <v>143818</v>
      </c>
      <c r="BO7" s="467"/>
      <c r="BP7" s="467"/>
      <c r="BQ7" s="467"/>
      <c r="BR7" s="467"/>
      <c r="BS7" s="467"/>
      <c r="BT7" s="467"/>
      <c r="BU7" s="468"/>
      <c r="BV7" s="466">
        <v>466403</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14688024</v>
      </c>
      <c r="CU7" s="467"/>
      <c r="CV7" s="467"/>
      <c r="CW7" s="467"/>
      <c r="CX7" s="467"/>
      <c r="CY7" s="467"/>
      <c r="CZ7" s="467"/>
      <c r="DA7" s="468"/>
      <c r="DB7" s="466">
        <v>14733533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93</v>
      </c>
      <c r="AV8" s="499"/>
      <c r="AW8" s="499"/>
      <c r="AX8" s="499"/>
      <c r="AY8" s="500" t="s">
        <v>107</v>
      </c>
      <c r="AZ8" s="501"/>
      <c r="BA8" s="501"/>
      <c r="BB8" s="501"/>
      <c r="BC8" s="501"/>
      <c r="BD8" s="501"/>
      <c r="BE8" s="501"/>
      <c r="BF8" s="501"/>
      <c r="BG8" s="501"/>
      <c r="BH8" s="501"/>
      <c r="BI8" s="501"/>
      <c r="BJ8" s="501"/>
      <c r="BK8" s="501"/>
      <c r="BL8" s="501"/>
      <c r="BM8" s="502"/>
      <c r="BN8" s="466">
        <v>130785</v>
      </c>
      <c r="BO8" s="467"/>
      <c r="BP8" s="467"/>
      <c r="BQ8" s="467"/>
      <c r="BR8" s="467"/>
      <c r="BS8" s="467"/>
      <c r="BT8" s="467"/>
      <c r="BU8" s="468"/>
      <c r="BV8" s="466">
        <v>283459</v>
      </c>
      <c r="BW8" s="467"/>
      <c r="BX8" s="467"/>
      <c r="BY8" s="467"/>
      <c r="BZ8" s="467"/>
      <c r="CA8" s="467"/>
      <c r="CB8" s="467"/>
      <c r="CC8" s="468"/>
      <c r="CD8" s="469" t="s">
        <v>108</v>
      </c>
      <c r="CE8" s="470"/>
      <c r="CF8" s="470"/>
      <c r="CG8" s="470"/>
      <c r="CH8" s="470"/>
      <c r="CI8" s="470"/>
      <c r="CJ8" s="470"/>
      <c r="CK8" s="470"/>
      <c r="CL8" s="470"/>
      <c r="CM8" s="470"/>
      <c r="CN8" s="470"/>
      <c r="CO8" s="470"/>
      <c r="CP8" s="470"/>
      <c r="CQ8" s="470"/>
      <c r="CR8" s="470"/>
      <c r="CS8" s="471"/>
      <c r="CT8" s="506">
        <v>0.44</v>
      </c>
      <c r="CU8" s="507"/>
      <c r="CV8" s="507"/>
      <c r="CW8" s="507"/>
      <c r="CX8" s="507"/>
      <c r="CY8" s="507"/>
      <c r="CZ8" s="507"/>
      <c r="DA8" s="508"/>
      <c r="DB8" s="506">
        <v>0.43</v>
      </c>
      <c r="DC8" s="507"/>
      <c r="DD8" s="507"/>
      <c r="DE8" s="507"/>
      <c r="DF8" s="507"/>
      <c r="DG8" s="507"/>
      <c r="DH8" s="507"/>
      <c r="DI8" s="508"/>
      <c r="DJ8" s="185"/>
      <c r="DK8" s="185"/>
      <c r="DL8" s="185"/>
      <c r="DM8" s="185"/>
      <c r="DN8" s="185"/>
      <c r="DO8" s="185"/>
    </row>
    <row r="9" spans="1:119" ht="18.75" customHeight="1" thickBot="1" x14ac:dyDescent="0.2">
      <c r="A9" s="186"/>
      <c r="B9" s="460" t="s">
        <v>109</v>
      </c>
      <c r="C9" s="461"/>
      <c r="D9" s="461"/>
      <c r="E9" s="461"/>
      <c r="F9" s="461"/>
      <c r="G9" s="461"/>
      <c r="H9" s="461"/>
      <c r="I9" s="461"/>
      <c r="J9" s="461"/>
      <c r="K9" s="509"/>
      <c r="L9" s="510" t="s">
        <v>110</v>
      </c>
      <c r="M9" s="511"/>
      <c r="N9" s="511"/>
      <c r="O9" s="511"/>
      <c r="P9" s="511"/>
      <c r="Q9" s="512"/>
      <c r="R9" s="513">
        <v>48167</v>
      </c>
      <c r="S9" s="514"/>
      <c r="T9" s="514"/>
      <c r="U9" s="514"/>
      <c r="V9" s="515"/>
      <c r="W9" s="423" t="s">
        <v>111</v>
      </c>
      <c r="X9" s="424"/>
      <c r="Y9" s="424"/>
      <c r="Z9" s="424"/>
      <c r="AA9" s="424"/>
      <c r="AB9" s="424"/>
      <c r="AC9" s="424"/>
      <c r="AD9" s="424"/>
      <c r="AE9" s="424"/>
      <c r="AF9" s="424"/>
      <c r="AG9" s="424"/>
      <c r="AH9" s="424"/>
      <c r="AI9" s="424"/>
      <c r="AJ9" s="424"/>
      <c r="AK9" s="424"/>
      <c r="AL9" s="425"/>
      <c r="AM9" s="495" t="s">
        <v>112</v>
      </c>
      <c r="AN9" s="496"/>
      <c r="AO9" s="496"/>
      <c r="AP9" s="496"/>
      <c r="AQ9" s="496"/>
      <c r="AR9" s="496"/>
      <c r="AS9" s="496"/>
      <c r="AT9" s="497"/>
      <c r="AU9" s="498" t="s">
        <v>113</v>
      </c>
      <c r="AV9" s="499"/>
      <c r="AW9" s="499"/>
      <c r="AX9" s="499"/>
      <c r="AY9" s="500" t="s">
        <v>114</v>
      </c>
      <c r="AZ9" s="501"/>
      <c r="BA9" s="501"/>
      <c r="BB9" s="501"/>
      <c r="BC9" s="501"/>
      <c r="BD9" s="501"/>
      <c r="BE9" s="501"/>
      <c r="BF9" s="501"/>
      <c r="BG9" s="501"/>
      <c r="BH9" s="501"/>
      <c r="BI9" s="501"/>
      <c r="BJ9" s="501"/>
      <c r="BK9" s="501"/>
      <c r="BL9" s="501"/>
      <c r="BM9" s="502"/>
      <c r="BN9" s="466">
        <v>-152674</v>
      </c>
      <c r="BO9" s="467"/>
      <c r="BP9" s="467"/>
      <c r="BQ9" s="467"/>
      <c r="BR9" s="467"/>
      <c r="BS9" s="467"/>
      <c r="BT9" s="467"/>
      <c r="BU9" s="468"/>
      <c r="BV9" s="466">
        <v>283459</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17.2</v>
      </c>
      <c r="CU9" s="464"/>
      <c r="CV9" s="464"/>
      <c r="CW9" s="464"/>
      <c r="CX9" s="464"/>
      <c r="CY9" s="464"/>
      <c r="CZ9" s="464"/>
      <c r="DA9" s="465"/>
      <c r="DB9" s="463">
        <v>15.3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50194</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113</v>
      </c>
      <c r="AV10" s="499"/>
      <c r="AW10" s="499"/>
      <c r="AX10" s="499"/>
      <c r="AY10" s="500" t="s">
        <v>118</v>
      </c>
      <c r="AZ10" s="501"/>
      <c r="BA10" s="501"/>
      <c r="BB10" s="501"/>
      <c r="BC10" s="501"/>
      <c r="BD10" s="501"/>
      <c r="BE10" s="501"/>
      <c r="BF10" s="501"/>
      <c r="BG10" s="501"/>
      <c r="BH10" s="501"/>
      <c r="BI10" s="501"/>
      <c r="BJ10" s="501"/>
      <c r="BK10" s="501"/>
      <c r="BL10" s="501"/>
      <c r="BM10" s="502"/>
      <c r="BN10" s="466">
        <v>9050</v>
      </c>
      <c r="BO10" s="467"/>
      <c r="BP10" s="467"/>
      <c r="BQ10" s="467"/>
      <c r="BR10" s="467"/>
      <c r="BS10" s="467"/>
      <c r="BT10" s="467"/>
      <c r="BU10" s="468"/>
      <c r="BV10" s="466">
        <v>8560</v>
      </c>
      <c r="BW10" s="467"/>
      <c r="BX10" s="467"/>
      <c r="BY10" s="467"/>
      <c r="BZ10" s="467"/>
      <c r="CA10" s="467"/>
      <c r="CB10" s="467"/>
      <c r="CC10" s="468"/>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120</v>
      </c>
      <c r="M11" s="521"/>
      <c r="N11" s="521"/>
      <c r="O11" s="521"/>
      <c r="P11" s="521"/>
      <c r="Q11" s="522"/>
      <c r="R11" s="523" t="s">
        <v>121</v>
      </c>
      <c r="S11" s="524"/>
      <c r="T11" s="524"/>
      <c r="U11" s="524"/>
      <c r="V11" s="525"/>
      <c r="W11" s="454"/>
      <c r="X11" s="455"/>
      <c r="Y11" s="455"/>
      <c r="Z11" s="455"/>
      <c r="AA11" s="455"/>
      <c r="AB11" s="455"/>
      <c r="AC11" s="455"/>
      <c r="AD11" s="455"/>
      <c r="AE11" s="455"/>
      <c r="AF11" s="455"/>
      <c r="AG11" s="455"/>
      <c r="AH11" s="455"/>
      <c r="AI11" s="455"/>
      <c r="AJ11" s="455"/>
      <c r="AK11" s="455"/>
      <c r="AL11" s="458"/>
      <c r="AM11" s="495" t="s">
        <v>122</v>
      </c>
      <c r="AN11" s="496"/>
      <c r="AO11" s="496"/>
      <c r="AP11" s="496"/>
      <c r="AQ11" s="496"/>
      <c r="AR11" s="496"/>
      <c r="AS11" s="496"/>
      <c r="AT11" s="497"/>
      <c r="AU11" s="498" t="s">
        <v>123</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x14ac:dyDescent="0.15">
      <c r="A12" s="186"/>
      <c r="B12" s="526" t="s">
        <v>127</v>
      </c>
      <c r="C12" s="527"/>
      <c r="D12" s="527"/>
      <c r="E12" s="527"/>
      <c r="F12" s="527"/>
      <c r="G12" s="527"/>
      <c r="H12" s="527"/>
      <c r="I12" s="527"/>
      <c r="J12" s="527"/>
      <c r="K12" s="528"/>
      <c r="L12" s="535" t="s">
        <v>128</v>
      </c>
      <c r="M12" s="536"/>
      <c r="N12" s="536"/>
      <c r="O12" s="536"/>
      <c r="P12" s="536"/>
      <c r="Q12" s="537"/>
      <c r="R12" s="538">
        <v>49078</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132</v>
      </c>
      <c r="AV12" s="499"/>
      <c r="AW12" s="499"/>
      <c r="AX12" s="499"/>
      <c r="AY12" s="500" t="s">
        <v>133</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460000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135</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48551</v>
      </c>
      <c r="S13" s="548"/>
      <c r="T13" s="548"/>
      <c r="U13" s="548"/>
      <c r="V13" s="549"/>
      <c r="W13" s="482" t="s">
        <v>137</v>
      </c>
      <c r="X13" s="483"/>
      <c r="Y13" s="483"/>
      <c r="Z13" s="483"/>
      <c r="AA13" s="483"/>
      <c r="AB13" s="473"/>
      <c r="AC13" s="517">
        <v>4165</v>
      </c>
      <c r="AD13" s="518"/>
      <c r="AE13" s="518"/>
      <c r="AF13" s="518"/>
      <c r="AG13" s="557"/>
      <c r="AH13" s="517">
        <v>4590</v>
      </c>
      <c r="AI13" s="518"/>
      <c r="AJ13" s="518"/>
      <c r="AK13" s="518"/>
      <c r="AL13" s="519"/>
      <c r="AM13" s="495" t="s">
        <v>138</v>
      </c>
      <c r="AN13" s="496"/>
      <c r="AO13" s="496"/>
      <c r="AP13" s="496"/>
      <c r="AQ13" s="496"/>
      <c r="AR13" s="496"/>
      <c r="AS13" s="496"/>
      <c r="AT13" s="497"/>
      <c r="AU13" s="498" t="s">
        <v>132</v>
      </c>
      <c r="AV13" s="499"/>
      <c r="AW13" s="499"/>
      <c r="AX13" s="499"/>
      <c r="AY13" s="500" t="s">
        <v>139</v>
      </c>
      <c r="AZ13" s="501"/>
      <c r="BA13" s="501"/>
      <c r="BB13" s="501"/>
      <c r="BC13" s="501"/>
      <c r="BD13" s="501"/>
      <c r="BE13" s="501"/>
      <c r="BF13" s="501"/>
      <c r="BG13" s="501"/>
      <c r="BH13" s="501"/>
      <c r="BI13" s="501"/>
      <c r="BJ13" s="501"/>
      <c r="BK13" s="501"/>
      <c r="BL13" s="501"/>
      <c r="BM13" s="502"/>
      <c r="BN13" s="466">
        <v>-143624</v>
      </c>
      <c r="BO13" s="467"/>
      <c r="BP13" s="467"/>
      <c r="BQ13" s="467"/>
      <c r="BR13" s="467"/>
      <c r="BS13" s="467"/>
      <c r="BT13" s="467"/>
      <c r="BU13" s="468"/>
      <c r="BV13" s="466">
        <v>-167981</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9.5</v>
      </c>
      <c r="CU13" s="464"/>
      <c r="CV13" s="464"/>
      <c r="CW13" s="464"/>
      <c r="CX13" s="464"/>
      <c r="CY13" s="464"/>
      <c r="CZ13" s="464"/>
      <c r="DA13" s="465"/>
      <c r="DB13" s="463">
        <v>8.5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49411</v>
      </c>
      <c r="S14" s="548"/>
      <c r="T14" s="548"/>
      <c r="U14" s="548"/>
      <c r="V14" s="549"/>
      <c r="W14" s="456"/>
      <c r="X14" s="457"/>
      <c r="Y14" s="457"/>
      <c r="Z14" s="457"/>
      <c r="AA14" s="457"/>
      <c r="AB14" s="446"/>
      <c r="AC14" s="550">
        <v>17.7</v>
      </c>
      <c r="AD14" s="551"/>
      <c r="AE14" s="551"/>
      <c r="AF14" s="551"/>
      <c r="AG14" s="552"/>
      <c r="AH14" s="550">
        <v>19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t="s">
        <v>135</v>
      </c>
      <c r="CU14" s="562"/>
      <c r="CV14" s="562"/>
      <c r="CW14" s="562"/>
      <c r="CX14" s="562"/>
      <c r="CY14" s="562"/>
      <c r="CZ14" s="562"/>
      <c r="DA14" s="563"/>
      <c r="DB14" s="561" t="s">
        <v>135</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136</v>
      </c>
      <c r="N15" s="555"/>
      <c r="O15" s="555"/>
      <c r="P15" s="555"/>
      <c r="Q15" s="556"/>
      <c r="R15" s="547">
        <v>48993</v>
      </c>
      <c r="S15" s="548"/>
      <c r="T15" s="548"/>
      <c r="U15" s="548"/>
      <c r="V15" s="549"/>
      <c r="W15" s="482" t="s">
        <v>143</v>
      </c>
      <c r="X15" s="483"/>
      <c r="Y15" s="483"/>
      <c r="Z15" s="483"/>
      <c r="AA15" s="483"/>
      <c r="AB15" s="473"/>
      <c r="AC15" s="517">
        <v>6222</v>
      </c>
      <c r="AD15" s="518"/>
      <c r="AE15" s="518"/>
      <c r="AF15" s="518"/>
      <c r="AG15" s="557"/>
      <c r="AH15" s="517">
        <v>6355</v>
      </c>
      <c r="AI15" s="518"/>
      <c r="AJ15" s="518"/>
      <c r="AK15" s="518"/>
      <c r="AL15" s="519"/>
      <c r="AM15" s="495"/>
      <c r="AN15" s="496"/>
      <c r="AO15" s="496"/>
      <c r="AP15" s="496"/>
      <c r="AQ15" s="496"/>
      <c r="AR15" s="496"/>
      <c r="AS15" s="496"/>
      <c r="AT15" s="497"/>
      <c r="AU15" s="498"/>
      <c r="AV15" s="499"/>
      <c r="AW15" s="499"/>
      <c r="AX15" s="499"/>
      <c r="AY15" s="426" t="s">
        <v>144</v>
      </c>
      <c r="AZ15" s="427"/>
      <c r="BA15" s="427"/>
      <c r="BB15" s="427"/>
      <c r="BC15" s="427"/>
      <c r="BD15" s="427"/>
      <c r="BE15" s="427"/>
      <c r="BF15" s="427"/>
      <c r="BG15" s="427"/>
      <c r="BH15" s="427"/>
      <c r="BI15" s="427"/>
      <c r="BJ15" s="427"/>
      <c r="BK15" s="427"/>
      <c r="BL15" s="427"/>
      <c r="BM15" s="428"/>
      <c r="BN15" s="429">
        <v>5329077</v>
      </c>
      <c r="BO15" s="430"/>
      <c r="BP15" s="430"/>
      <c r="BQ15" s="430"/>
      <c r="BR15" s="430"/>
      <c r="BS15" s="430"/>
      <c r="BT15" s="430"/>
      <c r="BU15" s="431"/>
      <c r="BV15" s="429">
        <v>5209515</v>
      </c>
      <c r="BW15" s="430"/>
      <c r="BX15" s="430"/>
      <c r="BY15" s="430"/>
      <c r="BZ15" s="430"/>
      <c r="CA15" s="430"/>
      <c r="CB15" s="430"/>
      <c r="CC15" s="431"/>
      <c r="CD15" s="564" t="s">
        <v>145</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146</v>
      </c>
      <c r="M16" s="575"/>
      <c r="N16" s="575"/>
      <c r="O16" s="575"/>
      <c r="P16" s="575"/>
      <c r="Q16" s="576"/>
      <c r="R16" s="567" t="s">
        <v>147</v>
      </c>
      <c r="S16" s="568"/>
      <c r="T16" s="568"/>
      <c r="U16" s="568"/>
      <c r="V16" s="569"/>
      <c r="W16" s="456"/>
      <c r="X16" s="457"/>
      <c r="Y16" s="457"/>
      <c r="Z16" s="457"/>
      <c r="AA16" s="457"/>
      <c r="AB16" s="446"/>
      <c r="AC16" s="550">
        <v>26.5</v>
      </c>
      <c r="AD16" s="551"/>
      <c r="AE16" s="551"/>
      <c r="AF16" s="551"/>
      <c r="AG16" s="552"/>
      <c r="AH16" s="550">
        <v>26.3</v>
      </c>
      <c r="AI16" s="551"/>
      <c r="AJ16" s="551"/>
      <c r="AK16" s="551"/>
      <c r="AL16" s="553"/>
      <c r="AM16" s="495"/>
      <c r="AN16" s="496"/>
      <c r="AO16" s="496"/>
      <c r="AP16" s="496"/>
      <c r="AQ16" s="496"/>
      <c r="AR16" s="496"/>
      <c r="AS16" s="496"/>
      <c r="AT16" s="497"/>
      <c r="AU16" s="498"/>
      <c r="AV16" s="499"/>
      <c r="AW16" s="499"/>
      <c r="AX16" s="499"/>
      <c r="AY16" s="500" t="s">
        <v>148</v>
      </c>
      <c r="AZ16" s="501"/>
      <c r="BA16" s="501"/>
      <c r="BB16" s="501"/>
      <c r="BC16" s="501"/>
      <c r="BD16" s="501"/>
      <c r="BE16" s="501"/>
      <c r="BF16" s="501"/>
      <c r="BG16" s="501"/>
      <c r="BH16" s="501"/>
      <c r="BI16" s="501"/>
      <c r="BJ16" s="501"/>
      <c r="BK16" s="501"/>
      <c r="BL16" s="501"/>
      <c r="BM16" s="502"/>
      <c r="BN16" s="466">
        <v>12237564</v>
      </c>
      <c r="BO16" s="467"/>
      <c r="BP16" s="467"/>
      <c r="BQ16" s="467"/>
      <c r="BR16" s="467"/>
      <c r="BS16" s="467"/>
      <c r="BT16" s="467"/>
      <c r="BU16" s="468"/>
      <c r="BV16" s="466">
        <v>12110594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149</v>
      </c>
      <c r="N17" s="571"/>
      <c r="O17" s="571"/>
      <c r="P17" s="571"/>
      <c r="Q17" s="572"/>
      <c r="R17" s="567" t="s">
        <v>150</v>
      </c>
      <c r="S17" s="568"/>
      <c r="T17" s="568"/>
      <c r="U17" s="568"/>
      <c r="V17" s="569"/>
      <c r="W17" s="482" t="s">
        <v>151</v>
      </c>
      <c r="X17" s="483"/>
      <c r="Y17" s="483"/>
      <c r="Z17" s="483"/>
      <c r="AA17" s="483"/>
      <c r="AB17" s="473"/>
      <c r="AC17" s="517">
        <v>13126</v>
      </c>
      <c r="AD17" s="518"/>
      <c r="AE17" s="518"/>
      <c r="AF17" s="518"/>
      <c r="AG17" s="557"/>
      <c r="AH17" s="517">
        <v>13189</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6767754</v>
      </c>
      <c r="BO17" s="467"/>
      <c r="BP17" s="467"/>
      <c r="BQ17" s="467"/>
      <c r="BR17" s="467"/>
      <c r="BS17" s="467"/>
      <c r="BT17" s="467"/>
      <c r="BU17" s="468"/>
      <c r="BV17" s="466">
        <v>6593159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153</v>
      </c>
      <c r="C18" s="509"/>
      <c r="D18" s="509"/>
      <c r="E18" s="578"/>
      <c r="F18" s="578"/>
      <c r="G18" s="578"/>
      <c r="H18" s="578"/>
      <c r="I18" s="578"/>
      <c r="J18" s="578"/>
      <c r="K18" s="578"/>
      <c r="L18" s="579">
        <v>276.85000000000002</v>
      </c>
      <c r="M18" s="579"/>
      <c r="N18" s="579"/>
      <c r="O18" s="579"/>
      <c r="P18" s="579"/>
      <c r="Q18" s="579"/>
      <c r="R18" s="580"/>
      <c r="S18" s="580"/>
      <c r="T18" s="580"/>
      <c r="U18" s="580"/>
      <c r="V18" s="581"/>
      <c r="W18" s="484"/>
      <c r="X18" s="485"/>
      <c r="Y18" s="485"/>
      <c r="Z18" s="485"/>
      <c r="AA18" s="485"/>
      <c r="AB18" s="476"/>
      <c r="AC18" s="582">
        <v>55.8</v>
      </c>
      <c r="AD18" s="583"/>
      <c r="AE18" s="583"/>
      <c r="AF18" s="583"/>
      <c r="AG18" s="584"/>
      <c r="AH18" s="582">
        <v>54.6</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13991305</v>
      </c>
      <c r="BO18" s="467"/>
      <c r="BP18" s="467"/>
      <c r="BQ18" s="467"/>
      <c r="BR18" s="467"/>
      <c r="BS18" s="467"/>
      <c r="BT18" s="467"/>
      <c r="BU18" s="468"/>
      <c r="BV18" s="466">
        <v>13982520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155</v>
      </c>
      <c r="C19" s="509"/>
      <c r="D19" s="509"/>
      <c r="E19" s="578"/>
      <c r="F19" s="578"/>
      <c r="G19" s="578"/>
      <c r="H19" s="578"/>
      <c r="I19" s="578"/>
      <c r="J19" s="578"/>
      <c r="K19" s="578"/>
      <c r="L19" s="586">
        <v>174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18120716</v>
      </c>
      <c r="BO19" s="467"/>
      <c r="BP19" s="467"/>
      <c r="BQ19" s="467"/>
      <c r="BR19" s="467"/>
      <c r="BS19" s="467"/>
      <c r="BT19" s="467"/>
      <c r="BU19" s="468"/>
      <c r="BV19" s="466">
        <v>18549894</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157</v>
      </c>
      <c r="C20" s="509"/>
      <c r="D20" s="509"/>
      <c r="E20" s="578"/>
      <c r="F20" s="578"/>
      <c r="G20" s="578"/>
      <c r="H20" s="578"/>
      <c r="I20" s="578"/>
      <c r="J20" s="578"/>
      <c r="K20" s="578"/>
      <c r="L20" s="586">
        <v>16949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35024910</v>
      </c>
      <c r="BO23" s="467"/>
      <c r="BP23" s="467"/>
      <c r="BQ23" s="467"/>
      <c r="BR23" s="467"/>
      <c r="BS23" s="467"/>
      <c r="BT23" s="467"/>
      <c r="BU23" s="468"/>
      <c r="BV23" s="466">
        <v>35346433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166</v>
      </c>
      <c r="F24" s="496"/>
      <c r="G24" s="496"/>
      <c r="H24" s="496"/>
      <c r="I24" s="496"/>
      <c r="J24" s="496"/>
      <c r="K24" s="497"/>
      <c r="L24" s="517">
        <v>1</v>
      </c>
      <c r="M24" s="518"/>
      <c r="N24" s="518"/>
      <c r="O24" s="518"/>
      <c r="P24" s="557"/>
      <c r="Q24" s="517">
        <v>7970</v>
      </c>
      <c r="R24" s="518"/>
      <c r="S24" s="518"/>
      <c r="T24" s="518"/>
      <c r="U24" s="518"/>
      <c r="V24" s="557"/>
      <c r="W24" s="616"/>
      <c r="X24" s="604"/>
      <c r="Y24" s="605"/>
      <c r="Z24" s="516" t="s">
        <v>167</v>
      </c>
      <c r="AA24" s="496"/>
      <c r="AB24" s="496"/>
      <c r="AC24" s="496"/>
      <c r="AD24" s="496"/>
      <c r="AE24" s="496"/>
      <c r="AF24" s="496"/>
      <c r="AG24" s="497"/>
      <c r="AH24" s="517">
        <v>383</v>
      </c>
      <c r="AI24" s="518"/>
      <c r="AJ24" s="518"/>
      <c r="AK24" s="518"/>
      <c r="AL24" s="557"/>
      <c r="AM24" s="517">
        <v>1175044</v>
      </c>
      <c r="AN24" s="518"/>
      <c r="AO24" s="518"/>
      <c r="AP24" s="518"/>
      <c r="AQ24" s="518"/>
      <c r="AR24" s="557"/>
      <c r="AS24" s="517">
        <v>3068</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13109907</v>
      </c>
      <c r="BO24" s="467"/>
      <c r="BP24" s="467"/>
      <c r="BQ24" s="467"/>
      <c r="BR24" s="467"/>
      <c r="BS24" s="467"/>
      <c r="BT24" s="467"/>
      <c r="BU24" s="468"/>
      <c r="BV24" s="466">
        <v>12818228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169</v>
      </c>
      <c r="F25" s="496"/>
      <c r="G25" s="496"/>
      <c r="H25" s="496"/>
      <c r="I25" s="496"/>
      <c r="J25" s="496"/>
      <c r="K25" s="497"/>
      <c r="L25" s="517">
        <v>1</v>
      </c>
      <c r="M25" s="518"/>
      <c r="N25" s="518"/>
      <c r="O25" s="518"/>
      <c r="P25" s="557"/>
      <c r="Q25" s="517">
        <v>6250</v>
      </c>
      <c r="R25" s="518"/>
      <c r="S25" s="518"/>
      <c r="T25" s="518"/>
      <c r="U25" s="518"/>
      <c r="V25" s="557"/>
      <c r="W25" s="616"/>
      <c r="X25" s="604"/>
      <c r="Y25" s="605"/>
      <c r="Z25" s="516" t="s">
        <v>170</v>
      </c>
      <c r="AA25" s="496"/>
      <c r="AB25" s="496"/>
      <c r="AC25" s="496"/>
      <c r="AD25" s="496"/>
      <c r="AE25" s="496"/>
      <c r="AF25" s="496"/>
      <c r="AG25" s="497"/>
      <c r="AH25" s="517" t="s">
        <v>171</v>
      </c>
      <c r="AI25" s="518"/>
      <c r="AJ25" s="518"/>
      <c r="AK25" s="518"/>
      <c r="AL25" s="557"/>
      <c r="AM25" s="517" t="s">
        <v>171</v>
      </c>
      <c r="AN25" s="518"/>
      <c r="AO25" s="518"/>
      <c r="AP25" s="518"/>
      <c r="AQ25" s="518"/>
      <c r="AR25" s="557"/>
      <c r="AS25" s="517" t="s">
        <v>135</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9825615</v>
      </c>
      <c r="BO25" s="430"/>
      <c r="BP25" s="430"/>
      <c r="BQ25" s="430"/>
      <c r="BR25" s="430"/>
      <c r="BS25" s="430"/>
      <c r="BT25" s="430"/>
      <c r="BU25" s="431"/>
      <c r="BV25" s="429">
        <v>8577213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5570</v>
      </c>
      <c r="R26" s="518"/>
      <c r="S26" s="518"/>
      <c r="T26" s="518"/>
      <c r="U26" s="518"/>
      <c r="V26" s="557"/>
      <c r="W26" s="616"/>
      <c r="X26" s="604"/>
      <c r="Y26" s="605"/>
      <c r="Z26" s="516" t="s">
        <v>174</v>
      </c>
      <c r="AA26" s="626"/>
      <c r="AB26" s="626"/>
      <c r="AC26" s="626"/>
      <c r="AD26" s="626"/>
      <c r="AE26" s="626"/>
      <c r="AF26" s="626"/>
      <c r="AG26" s="627"/>
      <c r="AH26" s="517">
        <v>17</v>
      </c>
      <c r="AI26" s="518"/>
      <c r="AJ26" s="518"/>
      <c r="AK26" s="518"/>
      <c r="AL26" s="557"/>
      <c r="AM26" s="517">
        <v>54179</v>
      </c>
      <c r="AN26" s="518"/>
      <c r="AO26" s="518"/>
      <c r="AP26" s="518"/>
      <c r="AQ26" s="518"/>
      <c r="AR26" s="557"/>
      <c r="AS26" s="517">
        <v>3187</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176</v>
      </c>
      <c r="BO26" s="467"/>
      <c r="BP26" s="467"/>
      <c r="BQ26" s="467"/>
      <c r="BR26" s="467"/>
      <c r="BS26" s="467"/>
      <c r="BT26" s="467"/>
      <c r="BU26" s="468"/>
      <c r="BV26" s="466" t="s">
        <v>171</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3940</v>
      </c>
      <c r="R27" s="518"/>
      <c r="S27" s="518"/>
      <c r="T27" s="518"/>
      <c r="U27" s="518"/>
      <c r="V27" s="557"/>
      <c r="W27" s="616"/>
      <c r="X27" s="604"/>
      <c r="Y27" s="605"/>
      <c r="Z27" s="516" t="s">
        <v>178</v>
      </c>
      <c r="AA27" s="496"/>
      <c r="AB27" s="496"/>
      <c r="AC27" s="496"/>
      <c r="AD27" s="496"/>
      <c r="AE27" s="496"/>
      <c r="AF27" s="496"/>
      <c r="AG27" s="497"/>
      <c r="AH27" s="517">
        <v>3</v>
      </c>
      <c r="AI27" s="518"/>
      <c r="AJ27" s="518"/>
      <c r="AK27" s="518"/>
      <c r="AL27" s="557"/>
      <c r="AM27" s="517">
        <v>11037</v>
      </c>
      <c r="AN27" s="518"/>
      <c r="AO27" s="518"/>
      <c r="AP27" s="518"/>
      <c r="AQ27" s="518"/>
      <c r="AR27" s="557"/>
      <c r="AS27" s="517">
        <v>3679</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v>2091283</v>
      </c>
      <c r="BO27" s="640"/>
      <c r="BP27" s="640"/>
      <c r="BQ27" s="640"/>
      <c r="BR27" s="640"/>
      <c r="BS27" s="640"/>
      <c r="BT27" s="640"/>
      <c r="BU27" s="641"/>
      <c r="BV27" s="639">
        <v>2090234</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3580</v>
      </c>
      <c r="R28" s="518"/>
      <c r="S28" s="518"/>
      <c r="T28" s="518"/>
      <c r="U28" s="518"/>
      <c r="V28" s="557"/>
      <c r="W28" s="616"/>
      <c r="X28" s="604"/>
      <c r="Y28" s="605"/>
      <c r="Z28" s="516" t="s">
        <v>181</v>
      </c>
      <c r="AA28" s="496"/>
      <c r="AB28" s="496"/>
      <c r="AC28" s="496"/>
      <c r="AD28" s="496"/>
      <c r="AE28" s="496"/>
      <c r="AF28" s="496"/>
      <c r="AG28" s="497"/>
      <c r="AH28" s="517" t="s">
        <v>176</v>
      </c>
      <c r="AI28" s="518"/>
      <c r="AJ28" s="518"/>
      <c r="AK28" s="518"/>
      <c r="AL28" s="557"/>
      <c r="AM28" s="517" t="s">
        <v>176</v>
      </c>
      <c r="AN28" s="518"/>
      <c r="AO28" s="518"/>
      <c r="AP28" s="518"/>
      <c r="AQ28" s="518"/>
      <c r="AR28" s="557"/>
      <c r="AS28" s="517" t="s">
        <v>176</v>
      </c>
      <c r="AT28" s="518"/>
      <c r="AU28" s="518"/>
      <c r="AV28" s="518"/>
      <c r="AW28" s="518"/>
      <c r="AX28" s="519"/>
      <c r="AY28" s="642" t="s">
        <v>182</v>
      </c>
      <c r="AZ28" s="643"/>
      <c r="BA28" s="643"/>
      <c r="BB28" s="644"/>
      <c r="BC28" s="426" t="s">
        <v>47</v>
      </c>
      <c r="BD28" s="427"/>
      <c r="BE28" s="427"/>
      <c r="BF28" s="427"/>
      <c r="BG28" s="427"/>
      <c r="BH28" s="427"/>
      <c r="BI28" s="427"/>
      <c r="BJ28" s="427"/>
      <c r="BK28" s="427"/>
      <c r="BL28" s="427"/>
      <c r="BM28" s="428"/>
      <c r="BN28" s="429">
        <v>6007529</v>
      </c>
      <c r="BO28" s="430"/>
      <c r="BP28" s="430"/>
      <c r="BQ28" s="430"/>
      <c r="BR28" s="430"/>
      <c r="BS28" s="430"/>
      <c r="BT28" s="430"/>
      <c r="BU28" s="431"/>
      <c r="BV28" s="429">
        <v>5798479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18</v>
      </c>
      <c r="M29" s="518"/>
      <c r="N29" s="518"/>
      <c r="O29" s="518"/>
      <c r="P29" s="557"/>
      <c r="Q29" s="517">
        <v>3390</v>
      </c>
      <c r="R29" s="518"/>
      <c r="S29" s="518"/>
      <c r="T29" s="518"/>
      <c r="U29" s="518"/>
      <c r="V29" s="557"/>
      <c r="W29" s="617"/>
      <c r="X29" s="618"/>
      <c r="Y29" s="619"/>
      <c r="Z29" s="516" t="s">
        <v>184</v>
      </c>
      <c r="AA29" s="496"/>
      <c r="AB29" s="496"/>
      <c r="AC29" s="496"/>
      <c r="AD29" s="496"/>
      <c r="AE29" s="496"/>
      <c r="AF29" s="496"/>
      <c r="AG29" s="497"/>
      <c r="AH29" s="517">
        <v>386</v>
      </c>
      <c r="AI29" s="518"/>
      <c r="AJ29" s="518"/>
      <c r="AK29" s="518"/>
      <c r="AL29" s="557"/>
      <c r="AM29" s="517">
        <v>1186081</v>
      </c>
      <c r="AN29" s="518"/>
      <c r="AO29" s="518"/>
      <c r="AP29" s="518"/>
      <c r="AQ29" s="518"/>
      <c r="AR29" s="557"/>
      <c r="AS29" s="517">
        <v>3073</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2331885</v>
      </c>
      <c r="BO29" s="467"/>
      <c r="BP29" s="467"/>
      <c r="BQ29" s="467"/>
      <c r="BR29" s="467"/>
      <c r="BS29" s="467"/>
      <c r="BT29" s="467"/>
      <c r="BU29" s="468"/>
      <c r="BV29" s="466">
        <v>2387986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96.1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3868988</v>
      </c>
      <c r="BO30" s="640"/>
      <c r="BP30" s="640"/>
      <c r="BQ30" s="640"/>
      <c r="BR30" s="640"/>
      <c r="BS30" s="640"/>
      <c r="BT30" s="640"/>
      <c r="BU30" s="641"/>
      <c r="BV30" s="639">
        <v>4642815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195</v>
      </c>
      <c r="V33" s="490"/>
      <c r="W33" s="455" t="s">
        <v>194</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200</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菊池広域連合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菊池市土地開発公社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特定環境保全公共下水道事業特別会計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菊池環境保全組合</v>
      </c>
      <c r="BZ35" s="653"/>
      <c r="CA35" s="653"/>
      <c r="CB35" s="653"/>
      <c r="CC35" s="653"/>
      <c r="CD35" s="653"/>
      <c r="CE35" s="653"/>
      <c r="CF35" s="653"/>
      <c r="CG35" s="653"/>
      <c r="CH35" s="653"/>
      <c r="CI35" s="653"/>
      <c r="CJ35" s="653"/>
      <c r="CK35" s="653"/>
      <c r="CL35" s="653"/>
      <c r="CM35" s="653"/>
      <c r="CN35" s="213"/>
      <c r="CO35" s="652">
        <f t="shared" ref="CO35:CO43" si="3">IF(CQ35="","",CO34+1)</f>
        <v>18</v>
      </c>
      <c r="CP35" s="652"/>
      <c r="CQ35" s="653" t="str">
        <f>IF('各会計、関係団体の財政状況及び健全化判断比率'!BS8="","",'各会計、関係団体の財政状況及び健全化判断比率'!BS8)</f>
        <v>旭志村ふれあいセンター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9</v>
      </c>
      <c r="BF36" s="652"/>
      <c r="BG36" s="653" t="str">
        <f>IF('各会計、関係団体の財政状況及び健全化判断比率'!B35="","",'各会計、関係団体の財政状況及び健全化判断比率'!B35)</f>
        <v>地域生活排水処理事業特別会計</v>
      </c>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菊池養生園保健組合</v>
      </c>
      <c r="BZ36" s="653"/>
      <c r="CA36" s="653"/>
      <c r="CB36" s="653"/>
      <c r="CC36" s="653"/>
      <c r="CD36" s="653"/>
      <c r="CE36" s="653"/>
      <c r="CF36" s="653"/>
      <c r="CG36" s="653"/>
      <c r="CH36" s="653"/>
      <c r="CI36" s="653"/>
      <c r="CJ36" s="653"/>
      <c r="CK36" s="653"/>
      <c r="CL36" s="653"/>
      <c r="CM36" s="653"/>
      <c r="CN36" s="213"/>
      <c r="CO36" s="652">
        <f t="shared" si="3"/>
        <v>19</v>
      </c>
      <c r="CP36" s="652"/>
      <c r="CQ36" s="653" t="str">
        <f>IF('各会計、関係団体の財政状況及び健全化判断比率'!BS9="","",'各会計、関係団体の財政状況及び健全化判断比率'!BS9)</f>
        <v>七城町特産品センター</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特別養護老人ホーム特別会計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10</v>
      </c>
      <c r="BF37" s="652"/>
      <c r="BG37" s="653" t="str">
        <f>IF('各会計、関係団体の財政状況及び健全化判断比率'!B36="","",'各会計、関係団体の財政状況及び健全化判断比率'!B36)</f>
        <v>農業集落排水事業特別会計</v>
      </c>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熊本県市町村総合事務組合</v>
      </c>
      <c r="BZ37" s="653"/>
      <c r="CA37" s="653"/>
      <c r="CB37" s="653"/>
      <c r="CC37" s="653"/>
      <c r="CD37" s="653"/>
      <c r="CE37" s="653"/>
      <c r="CF37" s="653"/>
      <c r="CG37" s="653"/>
      <c r="CH37" s="653"/>
      <c r="CI37" s="653"/>
      <c r="CJ37" s="653"/>
      <c r="CK37" s="653"/>
      <c r="CL37" s="653"/>
      <c r="CM37" s="653"/>
      <c r="CN37" s="213"/>
      <c r="CO37" s="652">
        <f t="shared" si="3"/>
        <v>20</v>
      </c>
      <c r="CP37" s="652"/>
      <c r="CQ37" s="653" t="str">
        <f>IF('各会計、関係団体の財政状況及び健全化判断比率'!BS10="","",'各会計、関係団体の財政状況及び健全化判断比率'!BS10)</f>
        <v>七城町銘柄米センター</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熊本県後期高齢者医療広域連合（一般会計）</v>
      </c>
      <c r="BZ38" s="653"/>
      <c r="CA38" s="653"/>
      <c r="CB38" s="653"/>
      <c r="CC38" s="653"/>
      <c r="CD38" s="653"/>
      <c r="CE38" s="653"/>
      <c r="CF38" s="653"/>
      <c r="CG38" s="653"/>
      <c r="CH38" s="653"/>
      <c r="CI38" s="653"/>
      <c r="CJ38" s="653"/>
      <c r="CK38" s="653"/>
      <c r="CL38" s="653"/>
      <c r="CM38" s="653"/>
      <c r="CN38" s="213"/>
      <c r="CO38" s="652">
        <f t="shared" si="3"/>
        <v>21</v>
      </c>
      <c r="CP38" s="652"/>
      <c r="CQ38" s="653" t="str">
        <f>IF('各会計、関係団体の財政状況及び健全化判断比率'!BS11="","",'各会計、関係団体の財政状況及び健全化判断比率'!BS11)</f>
        <v>有朋の里泗水</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熊本県後期高齢者医療広域連合（後期高齢者医療特別会計）</v>
      </c>
      <c r="BZ39" s="653"/>
      <c r="CA39" s="653"/>
      <c r="CB39" s="653"/>
      <c r="CC39" s="653"/>
      <c r="CD39" s="653"/>
      <c r="CE39" s="653"/>
      <c r="CF39" s="653"/>
      <c r="CG39" s="653"/>
      <c r="CH39" s="653"/>
      <c r="CI39" s="653"/>
      <c r="CJ39" s="653"/>
      <c r="CK39" s="653"/>
      <c r="CL39" s="653"/>
      <c r="CM39" s="653"/>
      <c r="CN39" s="213"/>
      <c r="CO39" s="652">
        <f t="shared" si="3"/>
        <v>22</v>
      </c>
      <c r="CP39" s="652"/>
      <c r="CQ39" s="653" t="str">
        <f>IF('各会計、関係団体の財政状況及び健全化判断比率'!BS12="","",'各会計、関係団体の財政状況及び健全化判断比率'!BS12)</f>
        <v>ファームきくち</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f t="shared" si="3"/>
        <v>23</v>
      </c>
      <c r="CP40" s="652"/>
      <c r="CQ40" s="653" t="str">
        <f>IF('各会計、関係団体の財政状況及び健全化判断比率'!BS13="","",'各会計、関係団体の財政状況及び健全化判断比率'!BS13)</f>
        <v>きくち観光物産館</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f t="shared" si="3"/>
        <v>24</v>
      </c>
      <c r="CP41" s="652"/>
      <c r="CQ41" s="653" t="str">
        <f>IF('各会計、関係団体の財政状況及び健全化判断比率'!BS14="","",'各会計、関係団体の財政状況及び健全化判断比率'!BS14)</f>
        <v>七城町振興公社</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mMtTuWOEDys/JmCzvppI26uk0cSQUfoj6YUBvlGBJGUti6MDcfSJdF38MlS07jCJ6YsWu6zJMiZ1hzjPzFQ==" saltValue="BZRXLItCyX545M8f/Cnj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4" t="s">
        <v>562</v>
      </c>
      <c r="D34" s="1244"/>
      <c r="E34" s="1245"/>
      <c r="F34" s="32">
        <v>3.64</v>
      </c>
      <c r="G34" s="33">
        <v>3.4</v>
      </c>
      <c r="H34" s="33">
        <v>3.43</v>
      </c>
      <c r="I34" s="33">
        <v>3.79</v>
      </c>
      <c r="J34" s="34">
        <v>3.73</v>
      </c>
      <c r="K34" s="22"/>
      <c r="L34" s="22"/>
      <c r="M34" s="22"/>
      <c r="N34" s="22"/>
      <c r="O34" s="22"/>
      <c r="P34" s="22"/>
    </row>
    <row r="35" spans="1:16" ht="39" customHeight="1" x14ac:dyDescent="0.15">
      <c r="A35" s="22"/>
      <c r="B35" s="35"/>
      <c r="C35" s="1238" t="s">
        <v>563</v>
      </c>
      <c r="D35" s="1239"/>
      <c r="E35" s="1240"/>
      <c r="F35" s="36">
        <v>8.5</v>
      </c>
      <c r="G35" s="37">
        <v>6.52</v>
      </c>
      <c r="H35" s="37">
        <v>0</v>
      </c>
      <c r="I35" s="37">
        <v>1.92</v>
      </c>
      <c r="J35" s="38">
        <v>0.89</v>
      </c>
      <c r="K35" s="22"/>
      <c r="L35" s="22"/>
      <c r="M35" s="22"/>
      <c r="N35" s="22"/>
      <c r="O35" s="22"/>
      <c r="P35" s="22"/>
    </row>
    <row r="36" spans="1:16" ht="39" customHeight="1" x14ac:dyDescent="0.15">
      <c r="A36" s="22"/>
      <c r="B36" s="35"/>
      <c r="C36" s="1238" t="s">
        <v>564</v>
      </c>
      <c r="D36" s="1239"/>
      <c r="E36" s="1240"/>
      <c r="F36" s="36">
        <v>0.34</v>
      </c>
      <c r="G36" s="37">
        <v>0</v>
      </c>
      <c r="H36" s="37">
        <v>0.8</v>
      </c>
      <c r="I36" s="37">
        <v>0.46</v>
      </c>
      <c r="J36" s="38">
        <v>0.85</v>
      </c>
      <c r="K36" s="22"/>
      <c r="L36" s="22"/>
      <c r="M36" s="22"/>
      <c r="N36" s="22"/>
      <c r="O36" s="22"/>
      <c r="P36" s="22"/>
    </row>
    <row r="37" spans="1:16" ht="39" customHeight="1" x14ac:dyDescent="0.15">
      <c r="A37" s="22"/>
      <c r="B37" s="35"/>
      <c r="C37" s="1238" t="s">
        <v>565</v>
      </c>
      <c r="D37" s="1239"/>
      <c r="E37" s="1240"/>
      <c r="F37" s="36">
        <v>0.47</v>
      </c>
      <c r="G37" s="37">
        <v>0.28000000000000003</v>
      </c>
      <c r="H37" s="37">
        <v>1</v>
      </c>
      <c r="I37" s="37">
        <v>0.8</v>
      </c>
      <c r="J37" s="38">
        <v>0.83</v>
      </c>
      <c r="K37" s="22"/>
      <c r="L37" s="22"/>
      <c r="M37" s="22"/>
      <c r="N37" s="22"/>
      <c r="O37" s="22"/>
      <c r="P37" s="22"/>
    </row>
    <row r="38" spans="1:16" ht="39" customHeight="1" x14ac:dyDescent="0.15">
      <c r="A38" s="22"/>
      <c r="B38" s="35"/>
      <c r="C38" s="1238" t="s">
        <v>566</v>
      </c>
      <c r="D38" s="1239"/>
      <c r="E38" s="1240"/>
      <c r="F38" s="36">
        <v>0</v>
      </c>
      <c r="G38" s="37">
        <v>0</v>
      </c>
      <c r="H38" s="37">
        <v>0</v>
      </c>
      <c r="I38" s="37">
        <v>0</v>
      </c>
      <c r="J38" s="38">
        <v>0</v>
      </c>
      <c r="K38" s="22"/>
      <c r="L38" s="22"/>
      <c r="M38" s="22"/>
      <c r="N38" s="22"/>
      <c r="O38" s="22"/>
      <c r="P38" s="22"/>
    </row>
    <row r="39" spans="1:16" ht="39" customHeight="1" x14ac:dyDescent="0.15">
      <c r="A39" s="22"/>
      <c r="B39" s="35"/>
      <c r="C39" s="1238" t="s">
        <v>567</v>
      </c>
      <c r="D39" s="1239"/>
      <c r="E39" s="1240"/>
      <c r="F39" s="36">
        <v>0</v>
      </c>
      <c r="G39" s="37">
        <v>0</v>
      </c>
      <c r="H39" s="37">
        <v>0</v>
      </c>
      <c r="I39" s="37">
        <v>0</v>
      </c>
      <c r="J39" s="38">
        <v>0</v>
      </c>
      <c r="K39" s="22"/>
      <c r="L39" s="22"/>
      <c r="M39" s="22"/>
      <c r="N39" s="22"/>
      <c r="O39" s="22"/>
      <c r="P39" s="22"/>
    </row>
    <row r="40" spans="1:16" ht="39" customHeight="1" x14ac:dyDescent="0.15">
      <c r="A40" s="22"/>
      <c r="B40" s="35"/>
      <c r="C40" s="1238" t="s">
        <v>568</v>
      </c>
      <c r="D40" s="1239"/>
      <c r="E40" s="1240"/>
      <c r="F40" s="36">
        <v>0</v>
      </c>
      <c r="G40" s="37">
        <v>0</v>
      </c>
      <c r="H40" s="37">
        <v>0</v>
      </c>
      <c r="I40" s="37">
        <v>0</v>
      </c>
      <c r="J40" s="38">
        <v>0</v>
      </c>
      <c r="K40" s="22"/>
      <c r="L40" s="22"/>
      <c r="M40" s="22"/>
      <c r="N40" s="22"/>
      <c r="O40" s="22"/>
      <c r="P40" s="22"/>
    </row>
    <row r="41" spans="1:16" ht="39" customHeight="1" x14ac:dyDescent="0.15">
      <c r="A41" s="22"/>
      <c r="B41" s="35"/>
      <c r="C41" s="1238" t="s">
        <v>569</v>
      </c>
      <c r="D41" s="1239"/>
      <c r="E41" s="1240"/>
      <c r="F41" s="36">
        <v>0</v>
      </c>
      <c r="G41" s="37">
        <v>0</v>
      </c>
      <c r="H41" s="37">
        <v>0</v>
      </c>
      <c r="I41" s="37">
        <v>0</v>
      </c>
      <c r="J41" s="38">
        <v>0</v>
      </c>
      <c r="K41" s="22"/>
      <c r="L41" s="22"/>
      <c r="M41" s="22"/>
      <c r="N41" s="22"/>
      <c r="O41" s="22"/>
      <c r="P41" s="22"/>
    </row>
    <row r="42" spans="1:16" ht="39" customHeight="1" x14ac:dyDescent="0.15">
      <c r="A42" s="22"/>
      <c r="B42" s="39"/>
      <c r="C42" s="1238" t="s">
        <v>570</v>
      </c>
      <c r="D42" s="1239"/>
      <c r="E42" s="1240"/>
      <c r="F42" s="36" t="s">
        <v>510</v>
      </c>
      <c r="G42" s="37" t="s">
        <v>510</v>
      </c>
      <c r="H42" s="37" t="s">
        <v>510</v>
      </c>
      <c r="I42" s="37" t="s">
        <v>510</v>
      </c>
      <c r="J42" s="38" t="s">
        <v>510</v>
      </c>
      <c r="K42" s="22"/>
      <c r="L42" s="22"/>
      <c r="M42" s="22"/>
      <c r="N42" s="22"/>
      <c r="O42" s="22"/>
      <c r="P42" s="22"/>
    </row>
    <row r="43" spans="1:16" ht="39" customHeight="1" thickBot="1" x14ac:dyDescent="0.2">
      <c r="A43" s="22"/>
      <c r="B43" s="40"/>
      <c r="C43" s="1241" t="s">
        <v>571</v>
      </c>
      <c r="D43" s="1242"/>
      <c r="E43" s="1243"/>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W4aI+DSmgPnGEAKS+gDM1yMZXnL5GEGtVPOF2tad76k0Ko8w6DYIMXYq4f0aXn0iPgDw8NZlgPBV4oippR1pQ==" saltValue="V2QXl6bhRCEd635kN02B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2739</v>
      </c>
      <c r="L45" s="60">
        <v>2923</v>
      </c>
      <c r="M45" s="60">
        <v>3130</v>
      </c>
      <c r="N45" s="60">
        <v>2953</v>
      </c>
      <c r="O45" s="61">
        <v>3229</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510</v>
      </c>
      <c r="L46" s="64" t="s">
        <v>510</v>
      </c>
      <c r="M46" s="64" t="s">
        <v>510</v>
      </c>
      <c r="N46" s="64" t="s">
        <v>510</v>
      </c>
      <c r="O46" s="65" t="s">
        <v>510</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510</v>
      </c>
      <c r="L47" s="64" t="s">
        <v>510</v>
      </c>
      <c r="M47" s="64" t="s">
        <v>510</v>
      </c>
      <c r="N47" s="64" t="s">
        <v>510</v>
      </c>
      <c r="O47" s="65" t="s">
        <v>510</v>
      </c>
      <c r="P47" s="48"/>
      <c r="Q47" s="48"/>
      <c r="R47" s="48"/>
      <c r="S47" s="48"/>
      <c r="T47" s="48"/>
      <c r="U47" s="48"/>
    </row>
    <row r="48" spans="1:21" ht="30.75" customHeight="1" x14ac:dyDescent="0.15">
      <c r="A48" s="48"/>
      <c r="B48" s="1248"/>
      <c r="C48" s="1249"/>
      <c r="D48" s="62"/>
      <c r="E48" s="1254" t="s">
        <v>14</v>
      </c>
      <c r="F48" s="1254"/>
      <c r="G48" s="1254"/>
      <c r="H48" s="1254"/>
      <c r="I48" s="1254"/>
      <c r="J48" s="1255"/>
      <c r="K48" s="63">
        <v>521</v>
      </c>
      <c r="L48" s="64">
        <v>505</v>
      </c>
      <c r="M48" s="64">
        <v>536</v>
      </c>
      <c r="N48" s="64">
        <v>543</v>
      </c>
      <c r="O48" s="65">
        <v>559</v>
      </c>
      <c r="P48" s="48"/>
      <c r="Q48" s="48"/>
      <c r="R48" s="48"/>
      <c r="S48" s="48"/>
      <c r="T48" s="48"/>
      <c r="U48" s="48"/>
    </row>
    <row r="49" spans="1:21" ht="30.75" customHeight="1" x14ac:dyDescent="0.15">
      <c r="A49" s="48"/>
      <c r="B49" s="1248"/>
      <c r="C49" s="1249"/>
      <c r="D49" s="62"/>
      <c r="E49" s="1254" t="s">
        <v>15</v>
      </c>
      <c r="F49" s="1254"/>
      <c r="G49" s="1254"/>
      <c r="H49" s="1254"/>
      <c r="I49" s="1254"/>
      <c r="J49" s="1255"/>
      <c r="K49" s="63">
        <v>172</v>
      </c>
      <c r="L49" s="64">
        <v>150</v>
      </c>
      <c r="M49" s="64">
        <v>225</v>
      </c>
      <c r="N49" s="64">
        <v>235</v>
      </c>
      <c r="O49" s="65">
        <v>294</v>
      </c>
      <c r="P49" s="48"/>
      <c r="Q49" s="48"/>
      <c r="R49" s="48"/>
      <c r="S49" s="48"/>
      <c r="T49" s="48"/>
      <c r="U49" s="48"/>
    </row>
    <row r="50" spans="1:21" ht="30.75" customHeight="1" x14ac:dyDescent="0.15">
      <c r="A50" s="48"/>
      <c r="B50" s="1248"/>
      <c r="C50" s="1249"/>
      <c r="D50" s="62"/>
      <c r="E50" s="1254" t="s">
        <v>16</v>
      </c>
      <c r="F50" s="1254"/>
      <c r="G50" s="1254"/>
      <c r="H50" s="1254"/>
      <c r="I50" s="1254"/>
      <c r="J50" s="1255"/>
      <c r="K50" s="63">
        <v>142</v>
      </c>
      <c r="L50" s="64">
        <v>141</v>
      </c>
      <c r="M50" s="64">
        <v>140</v>
      </c>
      <c r="N50" s="64">
        <v>140</v>
      </c>
      <c r="O50" s="65">
        <v>142</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510</v>
      </c>
      <c r="L51" s="64" t="s">
        <v>510</v>
      </c>
      <c r="M51" s="64" t="s">
        <v>510</v>
      </c>
      <c r="N51" s="64" t="s">
        <v>510</v>
      </c>
      <c r="O51" s="65" t="s">
        <v>510</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2604</v>
      </c>
      <c r="L52" s="64">
        <v>2744</v>
      </c>
      <c r="M52" s="64">
        <v>2860</v>
      </c>
      <c r="N52" s="64">
        <v>2864</v>
      </c>
      <c r="O52" s="65">
        <v>2942</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970</v>
      </c>
      <c r="L53" s="69">
        <v>975</v>
      </c>
      <c r="M53" s="69">
        <v>1171</v>
      </c>
      <c r="N53" s="69">
        <v>1007</v>
      </c>
      <c r="O53" s="70">
        <v>1282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62" t="s">
        <v>24</v>
      </c>
      <c r="C57" s="1263"/>
      <c r="D57" s="1266" t="s">
        <v>25</v>
      </c>
      <c r="E57" s="1267"/>
      <c r="F57" s="1267"/>
      <c r="G57" s="1267"/>
      <c r="H57" s="1267"/>
      <c r="I57" s="1267"/>
      <c r="J57" s="1268"/>
      <c r="K57" s="82"/>
      <c r="L57" s="83"/>
      <c r="M57" s="83"/>
      <c r="N57" s="83"/>
      <c r="O57" s="84"/>
    </row>
    <row r="58" spans="1:21" ht="31.5" customHeight="1" thickBot="1" x14ac:dyDescent="0.2">
      <c r="B58" s="1264"/>
      <c r="C58" s="1265"/>
      <c r="D58" s="1269" t="s">
        <v>26</v>
      </c>
      <c r="E58" s="1270"/>
      <c r="F58" s="1270"/>
      <c r="G58" s="1270"/>
      <c r="H58" s="1270"/>
      <c r="I58" s="1270"/>
      <c r="J58" s="1271"/>
      <c r="K58" s="85"/>
      <c r="L58" s="86"/>
      <c r="M58" s="86"/>
      <c r="N58" s="86"/>
      <c r="O58" s="87"/>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cgy4src4i4/OgZMiWVarN/XIlSUvGAmdvCS6H1X6lxGWoayzx9cuE/vhZI+ilYk19T7m07fSeX9ZubsKdRkLA==" saltValue="2qIV0Wi7vmwAG3u2uQIr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552</v>
      </c>
      <c r="J40" s="99" t="s">
        <v>553</v>
      </c>
      <c r="K40" s="99" t="s">
        <v>554</v>
      </c>
      <c r="L40" s="99" t="s">
        <v>555</v>
      </c>
      <c r="M40" s="100" t="s">
        <v>556</v>
      </c>
    </row>
    <row r="41" spans="2:13" ht="27.75" customHeight="1" x14ac:dyDescent="0.15">
      <c r="B41" s="1272" t="s">
        <v>29</v>
      </c>
      <c r="C41" s="1273"/>
      <c r="D41" s="101"/>
      <c r="E41" s="1278" t="s">
        <v>30</v>
      </c>
      <c r="F41" s="1278"/>
      <c r="G41" s="1278"/>
      <c r="H41" s="1279"/>
      <c r="I41" s="102">
        <v>28299</v>
      </c>
      <c r="J41" s="103">
        <v>29623</v>
      </c>
      <c r="K41" s="103">
        <v>33862</v>
      </c>
      <c r="L41" s="103">
        <v>35346</v>
      </c>
      <c r="M41" s="104">
        <v>35025</v>
      </c>
    </row>
    <row r="42" spans="2:13" ht="27.75" customHeight="1" x14ac:dyDescent="0.15">
      <c r="B42" s="1274"/>
      <c r="C42" s="1275"/>
      <c r="D42" s="105"/>
      <c r="E42" s="1280" t="s">
        <v>31</v>
      </c>
      <c r="F42" s="1280"/>
      <c r="G42" s="1280"/>
      <c r="H42" s="1281"/>
      <c r="I42" s="106">
        <v>964</v>
      </c>
      <c r="J42" s="107">
        <v>816</v>
      </c>
      <c r="K42" s="107">
        <v>822</v>
      </c>
      <c r="L42" s="107">
        <v>638</v>
      </c>
      <c r="M42" s="108">
        <v>454</v>
      </c>
    </row>
    <row r="43" spans="2:13" ht="27.75" customHeight="1" x14ac:dyDescent="0.15">
      <c r="B43" s="1274"/>
      <c r="C43" s="1275"/>
      <c r="D43" s="105"/>
      <c r="E43" s="1280" t="s">
        <v>32</v>
      </c>
      <c r="F43" s="1280"/>
      <c r="G43" s="1280"/>
      <c r="H43" s="1281"/>
      <c r="I43" s="106">
        <v>8758</v>
      </c>
      <c r="J43" s="107">
        <v>8406</v>
      </c>
      <c r="K43" s="107">
        <v>7513</v>
      </c>
      <c r="L43" s="107">
        <v>7575</v>
      </c>
      <c r="M43" s="108">
        <v>7269</v>
      </c>
    </row>
    <row r="44" spans="2:13" ht="27.75" customHeight="1" x14ac:dyDescent="0.15">
      <c r="B44" s="1274"/>
      <c r="C44" s="1275"/>
      <c r="D44" s="105"/>
      <c r="E44" s="1280" t="s">
        <v>33</v>
      </c>
      <c r="F44" s="1280"/>
      <c r="G44" s="1280"/>
      <c r="H44" s="1281"/>
      <c r="I44" s="106">
        <v>988</v>
      </c>
      <c r="J44" s="107">
        <v>903</v>
      </c>
      <c r="K44" s="107">
        <v>883</v>
      </c>
      <c r="L44" s="107">
        <v>676</v>
      </c>
      <c r="M44" s="108">
        <v>567</v>
      </c>
    </row>
    <row r="45" spans="2:13" ht="27.75" customHeight="1" x14ac:dyDescent="0.15">
      <c r="B45" s="1274"/>
      <c r="C45" s="1275"/>
      <c r="D45" s="105"/>
      <c r="E45" s="1280" t="s">
        <v>34</v>
      </c>
      <c r="F45" s="1280"/>
      <c r="G45" s="1280"/>
      <c r="H45" s="1281"/>
      <c r="I45" s="106">
        <v>2613</v>
      </c>
      <c r="J45" s="107">
        <v>2180</v>
      </c>
      <c r="K45" s="107">
        <v>1534</v>
      </c>
      <c r="L45" s="107">
        <v>1232</v>
      </c>
      <c r="M45" s="108">
        <v>1153</v>
      </c>
    </row>
    <row r="46" spans="2:13" ht="27.75" customHeight="1" x14ac:dyDescent="0.15">
      <c r="B46" s="1274"/>
      <c r="C46" s="1275"/>
      <c r="D46" s="109"/>
      <c r="E46" s="1280" t="s">
        <v>35</v>
      </c>
      <c r="F46" s="1280"/>
      <c r="G46" s="1280"/>
      <c r="H46" s="1281"/>
      <c r="I46" s="106">
        <v>1386</v>
      </c>
      <c r="J46" s="107">
        <v>1386</v>
      </c>
      <c r="K46" s="107">
        <v>541</v>
      </c>
      <c r="L46" s="107">
        <v>360</v>
      </c>
      <c r="M46" s="108" t="s">
        <v>510</v>
      </c>
    </row>
    <row r="47" spans="2:13" ht="27.75" customHeight="1" x14ac:dyDescent="0.15">
      <c r="B47" s="1274"/>
      <c r="C47" s="1275"/>
      <c r="D47" s="110"/>
      <c r="E47" s="1282" t="s">
        <v>36</v>
      </c>
      <c r="F47" s="1283"/>
      <c r="G47" s="1283"/>
      <c r="H47" s="1284"/>
      <c r="I47" s="106" t="s">
        <v>510</v>
      </c>
      <c r="J47" s="107" t="s">
        <v>510</v>
      </c>
      <c r="K47" s="107" t="s">
        <v>510</v>
      </c>
      <c r="L47" s="107" t="s">
        <v>510</v>
      </c>
      <c r="M47" s="108" t="s">
        <v>510</v>
      </c>
    </row>
    <row r="48" spans="2:13" ht="27.75" customHeight="1" x14ac:dyDescent="0.15">
      <c r="B48" s="1274"/>
      <c r="C48" s="1275"/>
      <c r="D48" s="105"/>
      <c r="E48" s="1280" t="s">
        <v>37</v>
      </c>
      <c r="F48" s="1280"/>
      <c r="G48" s="1280"/>
      <c r="H48" s="1281"/>
      <c r="I48" s="106" t="s">
        <v>510</v>
      </c>
      <c r="J48" s="107" t="s">
        <v>510</v>
      </c>
      <c r="K48" s="107" t="s">
        <v>510</v>
      </c>
      <c r="L48" s="107" t="s">
        <v>510</v>
      </c>
      <c r="M48" s="108" t="s">
        <v>510</v>
      </c>
    </row>
    <row r="49" spans="2:13" ht="27.75" customHeight="1" x14ac:dyDescent="0.15">
      <c r="B49" s="1276"/>
      <c r="C49" s="1277"/>
      <c r="D49" s="105"/>
      <c r="E49" s="1280" t="s">
        <v>38</v>
      </c>
      <c r="F49" s="1280"/>
      <c r="G49" s="1280"/>
      <c r="H49" s="1281"/>
      <c r="I49" s="106" t="s">
        <v>510</v>
      </c>
      <c r="J49" s="107" t="s">
        <v>510</v>
      </c>
      <c r="K49" s="107" t="s">
        <v>510</v>
      </c>
      <c r="L49" s="107" t="s">
        <v>510</v>
      </c>
      <c r="M49" s="108" t="s">
        <v>510</v>
      </c>
    </row>
    <row r="50" spans="2:13" ht="27.75" customHeight="1" x14ac:dyDescent="0.15">
      <c r="B50" s="1285" t="s">
        <v>39</v>
      </c>
      <c r="C50" s="1286"/>
      <c r="D50" s="111"/>
      <c r="E50" s="1280" t="s">
        <v>40</v>
      </c>
      <c r="F50" s="1280"/>
      <c r="G50" s="1280"/>
      <c r="H50" s="1281"/>
      <c r="I50" s="106">
        <v>12602</v>
      </c>
      <c r="J50" s="107">
        <v>14541</v>
      </c>
      <c r="K50" s="107">
        <v>12643</v>
      </c>
      <c r="L50" s="107">
        <v>12596</v>
      </c>
      <c r="M50" s="108">
        <v>12220</v>
      </c>
    </row>
    <row r="51" spans="2:13" ht="27.75" customHeight="1" x14ac:dyDescent="0.15">
      <c r="B51" s="1274"/>
      <c r="C51" s="1275"/>
      <c r="D51" s="105"/>
      <c r="E51" s="1280" t="s">
        <v>41</v>
      </c>
      <c r="F51" s="1280"/>
      <c r="G51" s="1280"/>
      <c r="H51" s="1281"/>
      <c r="I51" s="106">
        <v>1790</v>
      </c>
      <c r="J51" s="107">
        <v>1732</v>
      </c>
      <c r="K51" s="107">
        <v>1240</v>
      </c>
      <c r="L51" s="107">
        <v>1047</v>
      </c>
      <c r="M51" s="108">
        <v>918</v>
      </c>
    </row>
    <row r="52" spans="2:13" ht="27.75" customHeight="1" x14ac:dyDescent="0.15">
      <c r="B52" s="1276"/>
      <c r="C52" s="1277"/>
      <c r="D52" s="105"/>
      <c r="E52" s="1280" t="s">
        <v>42</v>
      </c>
      <c r="F52" s="1280"/>
      <c r="G52" s="1280"/>
      <c r="H52" s="1281"/>
      <c r="I52" s="106">
        <v>28518</v>
      </c>
      <c r="J52" s="107">
        <v>29465</v>
      </c>
      <c r="K52" s="107">
        <v>32091</v>
      </c>
      <c r="L52" s="107">
        <v>33113</v>
      </c>
      <c r="M52" s="108">
        <v>32139</v>
      </c>
    </row>
    <row r="53" spans="2:13" ht="27.75" customHeight="1" thickBot="1" x14ac:dyDescent="0.2">
      <c r="B53" s="1287" t="s">
        <v>43</v>
      </c>
      <c r="C53" s="1288"/>
      <c r="D53" s="112"/>
      <c r="E53" s="1289" t="s">
        <v>44</v>
      </c>
      <c r="F53" s="1289"/>
      <c r="G53" s="1289"/>
      <c r="H53" s="1290"/>
      <c r="I53" s="113">
        <v>98</v>
      </c>
      <c r="J53" s="114">
        <v>-2422</v>
      </c>
      <c r="K53" s="114">
        <v>-817</v>
      </c>
      <c r="L53" s="114">
        <v>-929</v>
      </c>
      <c r="M53" s="115">
        <v>-810</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yBJS+YEWKcBpefH3Obc+c+l18J5I3konR9bmMjT5+tElf7FrIG0i/qNKGwSsJFsd6phFuR0/5nbudbU5bunRg==" saltValue="iZeJ/nZeGU7h0wNmYWGo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99" t="s">
        <v>47</v>
      </c>
      <c r="D55" s="1299"/>
      <c r="E55" s="1300"/>
      <c r="F55" s="127">
        <v>6250</v>
      </c>
      <c r="G55" s="127">
        <v>5798</v>
      </c>
      <c r="H55" s="128">
        <v>6008</v>
      </c>
    </row>
    <row r="56" spans="2:8" ht="52.5" customHeight="1" x14ac:dyDescent="0.15">
      <c r="B56" s="129"/>
      <c r="C56" s="1301" t="s">
        <v>48</v>
      </c>
      <c r="D56" s="1301"/>
      <c r="E56" s="1302"/>
      <c r="F56" s="130">
        <v>2537</v>
      </c>
      <c r="G56" s="130">
        <v>2388</v>
      </c>
      <c r="H56" s="131">
        <v>2332</v>
      </c>
    </row>
    <row r="57" spans="2:8" ht="53.25" customHeight="1" x14ac:dyDescent="0.15">
      <c r="B57" s="129"/>
      <c r="C57" s="1303" t="s">
        <v>49</v>
      </c>
      <c r="D57" s="1303"/>
      <c r="E57" s="1304"/>
      <c r="F57" s="132">
        <v>4901</v>
      </c>
      <c r="G57" s="132">
        <v>4643</v>
      </c>
      <c r="H57" s="133">
        <v>3869</v>
      </c>
    </row>
    <row r="58" spans="2:8" ht="45.75" customHeight="1" x14ac:dyDescent="0.15">
      <c r="B58" s="134"/>
      <c r="C58" s="1291" t="s">
        <v>599</v>
      </c>
      <c r="D58" s="1292"/>
      <c r="E58" s="1293"/>
      <c r="F58" s="135">
        <v>2575</v>
      </c>
      <c r="G58" s="135">
        <v>2452</v>
      </c>
      <c r="H58" s="136">
        <v>2209</v>
      </c>
    </row>
    <row r="59" spans="2:8" ht="45.75" customHeight="1" x14ac:dyDescent="0.15">
      <c r="B59" s="134"/>
      <c r="C59" s="1291" t="s">
        <v>600</v>
      </c>
      <c r="D59" s="1292"/>
      <c r="E59" s="1293"/>
      <c r="F59" s="135">
        <v>924</v>
      </c>
      <c r="G59" s="135">
        <v>1029</v>
      </c>
      <c r="H59" s="136">
        <v>1028</v>
      </c>
    </row>
    <row r="60" spans="2:8" ht="45.75" customHeight="1" x14ac:dyDescent="0.15">
      <c r="B60" s="134"/>
      <c r="C60" s="1291" t="s">
        <v>601</v>
      </c>
      <c r="D60" s="1292"/>
      <c r="E60" s="1293"/>
      <c r="F60" s="135">
        <v>0</v>
      </c>
      <c r="G60" s="135">
        <v>188</v>
      </c>
      <c r="H60" s="136">
        <v>188</v>
      </c>
    </row>
    <row r="61" spans="2:8" ht="45.75" customHeight="1" x14ac:dyDescent="0.15">
      <c r="B61" s="134"/>
      <c r="C61" s="1291" t="s">
        <v>602</v>
      </c>
      <c r="D61" s="1292"/>
      <c r="E61" s="1293"/>
      <c r="F61" s="135">
        <v>478</v>
      </c>
      <c r="G61" s="135">
        <v>430</v>
      </c>
      <c r="H61" s="136">
        <v>140</v>
      </c>
    </row>
    <row r="62" spans="2:8" ht="45.75" customHeight="1" thickBot="1" x14ac:dyDescent="0.2">
      <c r="B62" s="137"/>
      <c r="C62" s="1294" t="s">
        <v>603</v>
      </c>
      <c r="D62" s="1295"/>
      <c r="E62" s="1296"/>
      <c r="F62" s="138">
        <v>306</v>
      </c>
      <c r="G62" s="138">
        <v>303</v>
      </c>
      <c r="H62" s="139">
        <v>139</v>
      </c>
    </row>
    <row r="63" spans="2:8" ht="52.5" customHeight="1" thickBot="1" x14ac:dyDescent="0.2">
      <c r="B63" s="140"/>
      <c r="C63" s="1297" t="s">
        <v>50</v>
      </c>
      <c r="D63" s="1297"/>
      <c r="E63" s="1298"/>
      <c r="F63" s="141">
        <v>13688</v>
      </c>
      <c r="G63" s="141">
        <v>12829</v>
      </c>
      <c r="H63" s="142">
        <v>12208</v>
      </c>
    </row>
    <row r="64" spans="2:8" ht="15" customHeight="1" x14ac:dyDescent="0.15"/>
    <row r="65" ht="0" hidden="1" customHeight="1" x14ac:dyDescent="0.15"/>
    <row r="66" ht="0" hidden="1" customHeight="1" x14ac:dyDescent="0.15"/>
  </sheetData>
  <sheetProtection algorithmName="SHA-512" hashValue="Pcf4d9OA4J8DCjRHWH1wuCUWOikH8tuM6z9ylGvlGQmkvabqMdH1lO+pV6P4jbPi9NmDwUsnfCmVRrFQsz90aw==" saltValue="ExzMnxMiM1+KfItIT+v3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608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609</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552</v>
      </c>
      <c r="BQ50" s="1310"/>
      <c r="BR50" s="1310"/>
      <c r="BS50" s="1310"/>
      <c r="BT50" s="1310"/>
      <c r="BU50" s="1310"/>
      <c r="BV50" s="1310"/>
      <c r="BW50" s="1310"/>
      <c r="BX50" s="1310" t="s">
        <v>553</v>
      </c>
      <c r="BY50" s="1310"/>
      <c r="BZ50" s="1310"/>
      <c r="CA50" s="1310"/>
      <c r="CB50" s="1310"/>
      <c r="CC50" s="1310"/>
      <c r="CD50" s="1310"/>
      <c r="CE50" s="1310"/>
      <c r="CF50" s="1310" t="s">
        <v>554</v>
      </c>
      <c r="CG50" s="1310"/>
      <c r="CH50" s="1310"/>
      <c r="CI50" s="1310"/>
      <c r="CJ50" s="1310"/>
      <c r="CK50" s="1310"/>
      <c r="CL50" s="1310"/>
      <c r="CM50" s="1310"/>
      <c r="CN50" s="1310" t="s">
        <v>555</v>
      </c>
      <c r="CO50" s="1310"/>
      <c r="CP50" s="1310"/>
      <c r="CQ50" s="1310"/>
      <c r="CR50" s="1310"/>
      <c r="CS50" s="1310"/>
      <c r="CT50" s="1310"/>
      <c r="CU50" s="1310"/>
      <c r="CV50" s="1310" t="s">
        <v>556</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610</v>
      </c>
      <c r="AO51" s="1308"/>
      <c r="AP51" s="1308"/>
      <c r="AQ51" s="1308"/>
      <c r="AR51" s="1308"/>
      <c r="AS51" s="1308"/>
      <c r="AT51" s="1308"/>
      <c r="AU51" s="1308"/>
      <c r="AV51" s="1308"/>
      <c r="AW51" s="1308"/>
      <c r="AX51" s="1308"/>
      <c r="AY51" s="1308"/>
      <c r="AZ51" s="1308"/>
      <c r="BA51" s="1308"/>
      <c r="BB51" s="1308" t="s">
        <v>611</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612</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58.3</v>
      </c>
      <c r="CG53" s="1305"/>
      <c r="CH53" s="1305"/>
      <c r="CI53" s="1305"/>
      <c r="CJ53" s="1305"/>
      <c r="CK53" s="1305"/>
      <c r="CL53" s="1305"/>
      <c r="CM53" s="1305"/>
      <c r="CN53" s="1305">
        <v>57.2</v>
      </c>
      <c r="CO53" s="1305"/>
      <c r="CP53" s="1305"/>
      <c r="CQ53" s="1305"/>
      <c r="CR53" s="1305"/>
      <c r="CS53" s="1305"/>
      <c r="CT53" s="1305"/>
      <c r="CU53" s="1305"/>
      <c r="CV53" s="1305">
        <v>57.4</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613</v>
      </c>
      <c r="AO55" s="1310"/>
      <c r="AP55" s="1310"/>
      <c r="AQ55" s="1310"/>
      <c r="AR55" s="1310"/>
      <c r="AS55" s="1310"/>
      <c r="AT55" s="1310"/>
      <c r="AU55" s="1310"/>
      <c r="AV55" s="1310"/>
      <c r="AW55" s="1310"/>
      <c r="AX55" s="1310"/>
      <c r="AY55" s="1310"/>
      <c r="AZ55" s="1310"/>
      <c r="BA55" s="1310"/>
      <c r="BB55" s="1308" t="s">
        <v>611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54.6</v>
      </c>
      <c r="CG55" s="1305"/>
      <c r="CH55" s="1305"/>
      <c r="CI55" s="1305"/>
      <c r="CJ55" s="1305"/>
      <c r="CK55" s="1305"/>
      <c r="CL55" s="1305"/>
      <c r="CM55" s="1305"/>
      <c r="CN55" s="1305">
        <v>53.2</v>
      </c>
      <c r="CO55" s="1305"/>
      <c r="CP55" s="1305"/>
      <c r="CQ55" s="1305"/>
      <c r="CR55" s="1305"/>
      <c r="CS55" s="1305"/>
      <c r="CT55" s="1305"/>
      <c r="CU55" s="1305"/>
      <c r="CV55" s="1305">
        <v>47.9</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612</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58.3</v>
      </c>
      <c r="CG57" s="1305"/>
      <c r="CH57" s="1305"/>
      <c r="CI57" s="1305"/>
      <c r="CJ57" s="1305"/>
      <c r="CK57" s="1305"/>
      <c r="CL57" s="1305"/>
      <c r="CM57" s="1305"/>
      <c r="CN57" s="1305">
        <v>59.6</v>
      </c>
      <c r="CO57" s="1305"/>
      <c r="CP57" s="1305"/>
      <c r="CQ57" s="1305"/>
      <c r="CR57" s="1305"/>
      <c r="CS57" s="1305"/>
      <c r="CT57" s="1305"/>
      <c r="CU57" s="1305"/>
      <c r="CV57" s="1305">
        <v>60.5</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614</v>
      </c>
    </row>
    <row r="64" spans="1:109" x14ac:dyDescent="0.15">
      <c r="B64" s="394"/>
      <c r="G64" s="401"/>
      <c r="I64" s="414"/>
      <c r="J64" s="414"/>
      <c r="K64" s="414"/>
      <c r="L64" s="414"/>
      <c r="M64" s="414"/>
      <c r="N64" s="415"/>
      <c r="AM64" s="401"/>
      <c r="AN64" s="401" t="s">
        <v>607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609</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552</v>
      </c>
      <c r="BQ72" s="1310"/>
      <c r="BR72" s="1310"/>
      <c r="BS72" s="1310"/>
      <c r="BT72" s="1310"/>
      <c r="BU72" s="1310"/>
      <c r="BV72" s="1310"/>
      <c r="BW72" s="1310"/>
      <c r="BX72" s="1310" t="s">
        <v>553</v>
      </c>
      <c r="BY72" s="1310"/>
      <c r="BZ72" s="1310"/>
      <c r="CA72" s="1310"/>
      <c r="CB72" s="1310"/>
      <c r="CC72" s="1310"/>
      <c r="CD72" s="1310"/>
      <c r="CE72" s="1310"/>
      <c r="CF72" s="1310" t="s">
        <v>554</v>
      </c>
      <c r="CG72" s="1310"/>
      <c r="CH72" s="1310"/>
      <c r="CI72" s="1310"/>
      <c r="CJ72" s="1310"/>
      <c r="CK72" s="1310"/>
      <c r="CL72" s="1310"/>
      <c r="CM72" s="1310"/>
      <c r="CN72" s="1310" t="s">
        <v>555</v>
      </c>
      <c r="CO72" s="1310"/>
      <c r="CP72" s="1310"/>
      <c r="CQ72" s="1310"/>
      <c r="CR72" s="1310"/>
      <c r="CS72" s="1310"/>
      <c r="CT72" s="1310"/>
      <c r="CU72" s="1310"/>
      <c r="CV72" s="1310" t="s">
        <v>556</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610</v>
      </c>
      <c r="AO73" s="1308"/>
      <c r="AP73" s="1308"/>
      <c r="AQ73" s="1308"/>
      <c r="AR73" s="1308"/>
      <c r="AS73" s="1308"/>
      <c r="AT73" s="1308"/>
      <c r="AU73" s="1308"/>
      <c r="AV73" s="1308"/>
      <c r="AW73" s="1308"/>
      <c r="AX73" s="1308"/>
      <c r="AY73" s="1308"/>
      <c r="AZ73" s="1308"/>
      <c r="BA73" s="1308"/>
      <c r="BB73" s="1308" t="s">
        <v>611</v>
      </c>
      <c r="BC73" s="1308"/>
      <c r="BD73" s="1308"/>
      <c r="BE73" s="1308"/>
      <c r="BF73" s="1308"/>
      <c r="BG73" s="1308"/>
      <c r="BH73" s="1308"/>
      <c r="BI73" s="1308"/>
      <c r="BJ73" s="1308"/>
      <c r="BK73" s="1308"/>
      <c r="BL73" s="1308"/>
      <c r="BM73" s="1308"/>
      <c r="BN73" s="1308"/>
      <c r="BO73" s="1308"/>
      <c r="BP73" s="1305">
        <v>0.7</v>
      </c>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616</v>
      </c>
      <c r="BC75" s="1308"/>
      <c r="BD75" s="1308"/>
      <c r="BE75" s="1308"/>
      <c r="BF75" s="1308"/>
      <c r="BG75" s="1308"/>
      <c r="BH75" s="1308"/>
      <c r="BI75" s="1308"/>
      <c r="BJ75" s="1308"/>
      <c r="BK75" s="1308"/>
      <c r="BL75" s="1308"/>
      <c r="BM75" s="1308"/>
      <c r="BN75" s="1308"/>
      <c r="BO75" s="1308"/>
      <c r="BP75" s="1305">
        <v>8.1999999999999993</v>
      </c>
      <c r="BQ75" s="1305"/>
      <c r="BR75" s="1305"/>
      <c r="BS75" s="1305"/>
      <c r="BT75" s="1305"/>
      <c r="BU75" s="1305"/>
      <c r="BV75" s="1305"/>
      <c r="BW75" s="1305"/>
      <c r="BX75" s="1305">
        <v>7.7</v>
      </c>
      <c r="BY75" s="1305"/>
      <c r="BZ75" s="1305"/>
      <c r="CA75" s="1305"/>
      <c r="CB75" s="1305"/>
      <c r="CC75" s="1305"/>
      <c r="CD75" s="1305"/>
      <c r="CE75" s="1305"/>
      <c r="CF75" s="1305">
        <v>8.3000000000000007</v>
      </c>
      <c r="CG75" s="1305"/>
      <c r="CH75" s="1305"/>
      <c r="CI75" s="1305"/>
      <c r="CJ75" s="1305"/>
      <c r="CK75" s="1305"/>
      <c r="CL75" s="1305"/>
      <c r="CM75" s="1305"/>
      <c r="CN75" s="1305">
        <v>8.5</v>
      </c>
      <c r="CO75" s="1305"/>
      <c r="CP75" s="1305"/>
      <c r="CQ75" s="1305"/>
      <c r="CR75" s="1305"/>
      <c r="CS75" s="1305"/>
      <c r="CT75" s="1305"/>
      <c r="CU75" s="1305"/>
      <c r="CV75" s="1305">
        <v>9.5</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613</v>
      </c>
      <c r="AO77" s="1310"/>
      <c r="AP77" s="1310"/>
      <c r="AQ77" s="1310"/>
      <c r="AR77" s="1310"/>
      <c r="AS77" s="1310"/>
      <c r="AT77" s="1310"/>
      <c r="AU77" s="1310"/>
      <c r="AV77" s="1310"/>
      <c r="AW77" s="1310"/>
      <c r="AX77" s="1310"/>
      <c r="AY77" s="1310"/>
      <c r="AZ77" s="1310"/>
      <c r="BA77" s="1310"/>
      <c r="BB77" s="1308" t="s">
        <v>611</v>
      </c>
      <c r="BC77" s="1308"/>
      <c r="BD77" s="1308"/>
      <c r="BE77" s="1308"/>
      <c r="BF77" s="1308"/>
      <c r="BG77" s="1308"/>
      <c r="BH77" s="1308"/>
      <c r="BI77" s="1308"/>
      <c r="BJ77" s="1308"/>
      <c r="BK77" s="1308"/>
      <c r="BL77" s="1308"/>
      <c r="BM77" s="1308"/>
      <c r="BN77" s="1308"/>
      <c r="BO77" s="1308"/>
      <c r="BP77" s="1305">
        <v>33</v>
      </c>
      <c r="BQ77" s="1305"/>
      <c r="BR77" s="1305"/>
      <c r="BS77" s="1305"/>
      <c r="BT77" s="1305"/>
      <c r="BU77" s="1305"/>
      <c r="BV77" s="1305"/>
      <c r="BW77" s="1305"/>
      <c r="BX77" s="1305">
        <v>32.799999999999997</v>
      </c>
      <c r="BY77" s="1305"/>
      <c r="BZ77" s="1305"/>
      <c r="CA77" s="1305"/>
      <c r="CB77" s="1305"/>
      <c r="CC77" s="1305"/>
      <c r="CD77" s="1305"/>
      <c r="CE77" s="1305"/>
      <c r="CF77" s="1305">
        <v>54.6</v>
      </c>
      <c r="CG77" s="1305"/>
      <c r="CH77" s="1305"/>
      <c r="CI77" s="1305"/>
      <c r="CJ77" s="1305"/>
      <c r="CK77" s="1305"/>
      <c r="CL77" s="1305"/>
      <c r="CM77" s="1305"/>
      <c r="CN77" s="1305">
        <v>53.2</v>
      </c>
      <c r="CO77" s="1305"/>
      <c r="CP77" s="1305"/>
      <c r="CQ77" s="1305"/>
      <c r="CR77" s="1305"/>
      <c r="CS77" s="1305"/>
      <c r="CT77" s="1305"/>
      <c r="CU77" s="1305"/>
      <c r="CV77" s="1305">
        <v>47.9</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616</v>
      </c>
      <c r="BC79" s="1308"/>
      <c r="BD79" s="1308"/>
      <c r="BE79" s="1308"/>
      <c r="BF79" s="1308"/>
      <c r="BG79" s="1308"/>
      <c r="BH79" s="1308"/>
      <c r="BI79" s="1308"/>
      <c r="BJ79" s="1308"/>
      <c r="BK79" s="1308"/>
      <c r="BL79" s="1308"/>
      <c r="BM79" s="1308"/>
      <c r="BN79" s="1308"/>
      <c r="BO79" s="1308"/>
      <c r="BP79" s="1305">
        <v>8.5</v>
      </c>
      <c r="BQ79" s="1305"/>
      <c r="BR79" s="1305"/>
      <c r="BS79" s="1305"/>
      <c r="BT79" s="1305"/>
      <c r="BU79" s="1305"/>
      <c r="BV79" s="1305"/>
      <c r="BW79" s="1305"/>
      <c r="BX79" s="1305">
        <v>9.5</v>
      </c>
      <c r="BY79" s="1305"/>
      <c r="BZ79" s="1305"/>
      <c r="CA79" s="1305"/>
      <c r="CB79" s="1305"/>
      <c r="CC79" s="1305"/>
      <c r="CD79" s="1305"/>
      <c r="CE79" s="1305"/>
      <c r="CF79" s="1305">
        <v>10</v>
      </c>
      <c r="CG79" s="1305"/>
      <c r="CH79" s="1305"/>
      <c r="CI79" s="1305"/>
      <c r="CJ79" s="1305"/>
      <c r="CK79" s="1305"/>
      <c r="CL79" s="1305"/>
      <c r="CM79" s="1305"/>
      <c r="CN79" s="1305">
        <v>9.8000000000000007</v>
      </c>
      <c r="CO79" s="1305"/>
      <c r="CP79" s="1305"/>
      <c r="CQ79" s="1305"/>
      <c r="CR79" s="1305"/>
      <c r="CS79" s="1305"/>
      <c r="CT79" s="1305"/>
      <c r="CU79" s="1305"/>
      <c r="CV79" s="1305">
        <v>9.6</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5nkMzsp2xGVnuwOdFQdjDzSuy8mL4pluW4lPoA9cg0XrOJvoX4DwI2JVP1KcSqaDKooeIEx/1qd7JWSTvw7mQ==" saltValue="Ois3uxjVxNDV8RTAkeZKz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mMfRtNL20AHxYVCIWySsew5YgyFcwKlJslKHKLiDYVCMxckp8DCRjhVwprEPDPw8KET9tH+TaUfoCKI3EXIiQ==" saltValue="WG/CYS9JppFrzJgjEgsl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Wn6jEIH1Q7XZdhSOE6GiV2oANIYFv2B8vHhFijDFBsCpLxqWy9/BPzrpWJ5gsRy0O13sol6NVctSxrw4WgpEw==" saltValue="RiVfU5DjYrMZJrYyKC4q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549</v>
      </c>
      <c r="G2" s="156"/>
      <c r="H2" s="157"/>
    </row>
    <row r="3" spans="1:8" x14ac:dyDescent="0.15">
      <c r="A3" s="153" t="s">
        <v>542</v>
      </c>
      <c r="B3" s="158"/>
      <c r="C3" s="159"/>
      <c r="D3" s="160">
        <v>72982</v>
      </c>
      <c r="E3" s="161"/>
      <c r="F3" s="162">
        <v>65988</v>
      </c>
      <c r="G3" s="163"/>
      <c r="H3" s="164"/>
    </row>
    <row r="4" spans="1:8" x14ac:dyDescent="0.15">
      <c r="A4" s="165"/>
      <c r="B4" s="166"/>
      <c r="C4" s="167"/>
      <c r="D4" s="168">
        <v>47162</v>
      </c>
      <c r="E4" s="169"/>
      <c r="F4" s="170">
        <v>36473</v>
      </c>
      <c r="G4" s="171"/>
      <c r="H4" s="172"/>
    </row>
    <row r="5" spans="1:8" x14ac:dyDescent="0.15">
      <c r="A5" s="153" t="s">
        <v>544</v>
      </c>
      <c r="B5" s="158"/>
      <c r="C5" s="159"/>
      <c r="D5" s="160">
        <v>82348</v>
      </c>
      <c r="E5" s="161"/>
      <c r="F5" s="162">
        <v>87974</v>
      </c>
      <c r="G5" s="163"/>
      <c r="H5" s="164"/>
    </row>
    <row r="6" spans="1:8" x14ac:dyDescent="0.15">
      <c r="A6" s="165"/>
      <c r="B6" s="166"/>
      <c r="C6" s="167"/>
      <c r="D6" s="168">
        <v>39625</v>
      </c>
      <c r="E6" s="169"/>
      <c r="F6" s="170">
        <v>48183</v>
      </c>
      <c r="G6" s="171"/>
      <c r="H6" s="172"/>
    </row>
    <row r="7" spans="1:8" x14ac:dyDescent="0.15">
      <c r="A7" s="153" t="s">
        <v>545</v>
      </c>
      <c r="B7" s="158"/>
      <c r="C7" s="159"/>
      <c r="D7" s="160">
        <v>131915</v>
      </c>
      <c r="E7" s="161"/>
      <c r="F7" s="162">
        <v>83280</v>
      </c>
      <c r="G7" s="163"/>
      <c r="H7" s="164"/>
    </row>
    <row r="8" spans="1:8" x14ac:dyDescent="0.15">
      <c r="A8" s="165"/>
      <c r="B8" s="166"/>
      <c r="C8" s="167"/>
      <c r="D8" s="168">
        <v>73379</v>
      </c>
      <c r="E8" s="169"/>
      <c r="F8" s="170">
        <v>43123</v>
      </c>
      <c r="G8" s="171"/>
      <c r="H8" s="172"/>
    </row>
    <row r="9" spans="1:8" x14ac:dyDescent="0.15">
      <c r="A9" s="153" t="s">
        <v>546</v>
      </c>
      <c r="B9" s="158"/>
      <c r="C9" s="159"/>
      <c r="D9" s="160">
        <v>95432</v>
      </c>
      <c r="E9" s="161"/>
      <c r="F9" s="162">
        <v>88968</v>
      </c>
      <c r="G9" s="163"/>
      <c r="H9" s="164"/>
    </row>
    <row r="10" spans="1:8" x14ac:dyDescent="0.15">
      <c r="A10" s="165"/>
      <c r="B10" s="166"/>
      <c r="C10" s="167"/>
      <c r="D10" s="168">
        <v>62763</v>
      </c>
      <c r="E10" s="169"/>
      <c r="F10" s="170">
        <v>45482</v>
      </c>
      <c r="G10" s="171"/>
      <c r="H10" s="172"/>
    </row>
    <row r="11" spans="1:8" x14ac:dyDescent="0.15">
      <c r="A11" s="153" t="s">
        <v>547</v>
      </c>
      <c r="B11" s="158"/>
      <c r="C11" s="159"/>
      <c r="D11" s="160">
        <v>78268</v>
      </c>
      <c r="E11" s="161"/>
      <c r="F11" s="162">
        <v>85173</v>
      </c>
      <c r="G11" s="163"/>
      <c r="H11" s="164"/>
    </row>
    <row r="12" spans="1:8" x14ac:dyDescent="0.15">
      <c r="A12" s="165"/>
      <c r="B12" s="166"/>
      <c r="C12" s="173"/>
      <c r="D12" s="168">
        <v>36866</v>
      </c>
      <c r="E12" s="169"/>
      <c r="F12" s="170">
        <v>43913</v>
      </c>
      <c r="G12" s="171"/>
      <c r="H12" s="172"/>
    </row>
    <row r="13" spans="1:8" x14ac:dyDescent="0.15">
      <c r="A13" s="153"/>
      <c r="B13" s="158"/>
      <c r="C13" s="174"/>
      <c r="D13" s="175">
        <v>92189</v>
      </c>
      <c r="E13" s="176"/>
      <c r="F13" s="177">
        <v>82277</v>
      </c>
      <c r="G13" s="178"/>
      <c r="H13" s="164"/>
    </row>
    <row r="14" spans="1:8" x14ac:dyDescent="0.15">
      <c r="A14" s="165"/>
      <c r="B14" s="166"/>
      <c r="C14" s="167"/>
      <c r="D14" s="168">
        <v>51959</v>
      </c>
      <c r="E14" s="169"/>
      <c r="F14" s="170">
        <v>43435</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8.5</v>
      </c>
      <c r="C19" s="179">
        <f>ROUND(VALUE(SUBSTITUTE(実質収支比率等に係る経年分析!G$48,"▲","-")),2)</f>
        <v>6.52</v>
      </c>
      <c r="D19" s="179" t="e">
        <f>ROUND(VALUE(SUBSTITUTE(実質収支比率等に係る経年分析!H$48,"▲","-")),2)</f>
        <v>#VALUE!</v>
      </c>
      <c r="E19" s="179">
        <f>ROUND(VALUE(SUBSTITUTE(実質収支比率等に係る経年分析!I$48,"▲","-")),2)</f>
        <v>1.92</v>
      </c>
      <c r="F19" s="179">
        <f>ROUND(VALUE(SUBSTITUTE(実質収支比率等に係る経年分析!J$48,"▲","-")),2)</f>
        <v>0.89</v>
      </c>
    </row>
    <row r="20" spans="1:11" x14ac:dyDescent="0.15">
      <c r="A20" s="179" t="s">
        <v>54</v>
      </c>
      <c r="B20" s="179">
        <f>ROUND(VALUE(SUBSTITUTE(実質収支比率等に係る経年分析!F$47,"▲","-")),2)</f>
        <v>41.92</v>
      </c>
      <c r="C20" s="179">
        <f>ROUND(VALUE(SUBSTITUTE(実質収支比率等に係る経年分析!G$47,"▲","-")),2)</f>
        <v>46.11</v>
      </c>
      <c r="D20" s="179">
        <f>ROUND(VALUE(SUBSTITUTE(実質収支比率等に係る経年分析!H$47,"▲","-")),2)</f>
        <v>41.57</v>
      </c>
      <c r="E20" s="179">
        <f>ROUND(VALUE(SUBSTITUTE(実質収支比率等に係る経年分析!I$47,"▲","-")),2)</f>
        <v>39.36</v>
      </c>
      <c r="F20" s="179">
        <f>ROUND(VALUE(SUBSTITUTE(実質収支比率等に係る経年分析!J$47,"▲","-")),2)</f>
        <v>40.9</v>
      </c>
    </row>
    <row r="21" spans="1:11" x14ac:dyDescent="0.15">
      <c r="A21" s="179" t="s">
        <v>55</v>
      </c>
      <c r="B21" s="179">
        <f>IF(ISNUMBER(VALUE(SUBSTITUTE(実質収支比率等に係る経年分析!F$49,"▲","-"))),ROUND(VALUE(SUBSTITUTE(実質収支比率等に係る経年分析!F$49,"▲","-")),2),NA())</f>
        <v>-0.15</v>
      </c>
      <c r="C21" s="179">
        <f>IF(ISNUMBER(VALUE(SUBSTITUTE(実質収支比率等に係る経年分析!G$49,"▲","-"))),ROUND(VALUE(SUBSTITUTE(実質収支比率等に係る経年分析!G$49,"▲","-")),2),NA())</f>
        <v>-1.86</v>
      </c>
      <c r="D21" s="179">
        <f>IF(ISNUMBER(VALUE(SUBSTITUTE(実質収支比率等に係る経年分析!H$49,"▲","-"))),ROUND(VALUE(SUBSTITUTE(実質収支比率等に係る経年分析!H$49,"▲","-")),2),NA())</f>
        <v>-15.2</v>
      </c>
      <c r="E21" s="179">
        <f>IF(ISNUMBER(VALUE(SUBSTITUTE(実質収支比率等に係る経年分析!I$49,"▲","-"))),ROUND(VALUE(SUBSTITUTE(実質収支比率等に係る経年分析!I$49,"▲","-")),2),NA())</f>
        <v>-1.1399999999999999</v>
      </c>
      <c r="F21" s="179">
        <f>IF(ISNUMBER(VALUE(SUBSTITUTE(実質収支比率等に係る経年分析!J$49,"▲","-"))),ROUND(VALUE(SUBSTITUTE(実質収支比率等に係る経年分析!J$49,"▲","-")),2),NA())</f>
        <v>-0.98</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特定環境保全公共下水道事業特別会計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特別養護老人ホーム特別会計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0.28000000000000003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0.83</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6.52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1.92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0.89</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3.64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3.43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3.79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3.73</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2604</v>
      </c>
      <c r="E42" s="181"/>
      <c r="F42" s="181"/>
      <c r="G42" s="181">
        <f>'実質公債費比率（分子）の構造'!L$52</f>
        <v>2744</v>
      </c>
      <c r="H42" s="181"/>
      <c r="I42" s="181"/>
      <c r="J42" s="181">
        <f>'実質公債費比率（分子）の構造'!M$52</f>
        <v>2860</v>
      </c>
      <c r="K42" s="181"/>
      <c r="L42" s="181"/>
      <c r="M42" s="181">
        <f>'実質公債費比率（分子）の構造'!N$52</f>
        <v>2864</v>
      </c>
      <c r="N42" s="181"/>
      <c r="O42" s="181"/>
      <c r="P42" s="181">
        <f>'実質公債費比率（分子）の構造'!O$52</f>
        <v>2942</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142</v>
      </c>
      <c r="C44" s="181"/>
      <c r="D44" s="181"/>
      <c r="E44" s="181">
        <f>'実質公債費比率（分子）の構造'!L$50</f>
        <v>141</v>
      </c>
      <c r="F44" s="181"/>
      <c r="G44" s="181"/>
      <c r="H44" s="181">
        <f>'実質公債費比率（分子）の構造'!M$50</f>
        <v>140</v>
      </c>
      <c r="I44" s="181"/>
      <c r="J44" s="181"/>
      <c r="K44" s="181">
        <f>'実質公債費比率（分子）の構造'!N$50</f>
        <v>140</v>
      </c>
      <c r="L44" s="181"/>
      <c r="M44" s="181"/>
      <c r="N44" s="181">
        <f>'実質公債費比率（分子）の構造'!O$50</f>
        <v>142</v>
      </c>
      <c r="O44" s="181"/>
      <c r="P44" s="181"/>
    </row>
    <row r="45" spans="1:16" x14ac:dyDescent="0.15">
      <c r="A45" s="181" t="s">
        <v>65</v>
      </c>
      <c r="B45" s="181">
        <f>'実質公債費比率（分子）の構造'!K$49</f>
        <v>172</v>
      </c>
      <c r="C45" s="181"/>
      <c r="D45" s="181"/>
      <c r="E45" s="181">
        <f>'実質公債費比率（分子）の構造'!L$49</f>
        <v>150</v>
      </c>
      <c r="F45" s="181"/>
      <c r="G45" s="181"/>
      <c r="H45" s="181">
        <f>'実質公債費比率（分子）の構造'!M$49</f>
        <v>225</v>
      </c>
      <c r="I45" s="181"/>
      <c r="J45" s="181"/>
      <c r="K45" s="181">
        <f>'実質公債費比率（分子）の構造'!N$49</f>
        <v>235</v>
      </c>
      <c r="L45" s="181"/>
      <c r="M45" s="181"/>
      <c r="N45" s="181">
        <f>'実質公債費比率（分子）の構造'!O$49</f>
        <v>294</v>
      </c>
      <c r="O45" s="181"/>
      <c r="P45" s="181"/>
    </row>
    <row r="46" spans="1:16" x14ac:dyDescent="0.15">
      <c r="A46" s="181" t="s">
        <v>66</v>
      </c>
      <c r="B46" s="181">
        <f>'実質公債費比率（分子）の構造'!K$48</f>
        <v>521</v>
      </c>
      <c r="C46" s="181"/>
      <c r="D46" s="181"/>
      <c r="E46" s="181">
        <f>'実質公債費比率（分子）の構造'!L$48</f>
        <v>505</v>
      </c>
      <c r="F46" s="181"/>
      <c r="G46" s="181"/>
      <c r="H46" s="181">
        <f>'実質公債費比率（分子）の構造'!M$48</f>
        <v>536</v>
      </c>
      <c r="I46" s="181"/>
      <c r="J46" s="181"/>
      <c r="K46" s="181">
        <f>'実質公債費比率（分子）の構造'!N$48</f>
        <v>543</v>
      </c>
      <c r="L46" s="181"/>
      <c r="M46" s="181"/>
      <c r="N46" s="181">
        <f>'実質公債費比率（分子）の構造'!O$48</f>
        <v>559</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2739</v>
      </c>
      <c r="C49" s="181"/>
      <c r="D49" s="181"/>
      <c r="E49" s="181">
        <f>'実質公債費比率（分子）の構造'!L$45</f>
        <v>2923</v>
      </c>
      <c r="F49" s="181"/>
      <c r="G49" s="181"/>
      <c r="H49" s="181">
        <f>'実質公債費比率（分子）の構造'!M$45</f>
        <v>3130</v>
      </c>
      <c r="I49" s="181"/>
      <c r="J49" s="181"/>
      <c r="K49" s="181">
        <f>'実質公債費比率（分子）の構造'!N$45</f>
        <v>2953</v>
      </c>
      <c r="L49" s="181"/>
      <c r="M49" s="181"/>
      <c r="N49" s="181">
        <f>'実質公債費比率（分子）の構造'!O$45</f>
        <v>3229</v>
      </c>
      <c r="O49" s="181"/>
      <c r="P49" s="181"/>
    </row>
    <row r="50" spans="1:16" x14ac:dyDescent="0.15">
      <c r="A50" s="181" t="s">
        <v>70</v>
      </c>
      <c r="B50" s="181" t="e">
        <f>NA()</f>
        <v>#N/A</v>
      </c>
      <c r="C50" s="181">
        <f>IF(ISNUMBER('実質公債費比率（分子）の構造'!K$53),'実質公債費比率（分子）の構造'!K$53,NA())</f>
        <v>970</v>
      </c>
      <c r="D50" s="181" t="e">
        <f>NA()</f>
        <v>#N/A</v>
      </c>
      <c r="E50" s="181" t="e">
        <f>NA()</f>
        <v>#N/A</v>
      </c>
      <c r="F50" s="181">
        <f>IF(ISNUMBER('実質公債費比率（分子）の構造'!L$53),'実質公債費比率（分子）の構造'!L$53,NA())</f>
        <v>975</v>
      </c>
      <c r="G50" s="181" t="e">
        <f>NA()</f>
        <v>#N/A</v>
      </c>
      <c r="H50" s="181" t="e">
        <f>NA()</f>
        <v>#N/A</v>
      </c>
      <c r="I50" s="181">
        <f>IF(ISNUMBER('実質公債費比率（分子）の構造'!M$53),'実質公債費比率（分子）の構造'!M$53,NA())</f>
        <v>1171</v>
      </c>
      <c r="J50" s="181" t="e">
        <f>NA()</f>
        <v>#N/A</v>
      </c>
      <c r="K50" s="181" t="e">
        <f>NA()</f>
        <v>#N/A</v>
      </c>
      <c r="L50" s="181">
        <f>IF(ISNUMBER('実質公債費比率（分子）の構造'!N$53),'実質公債費比率（分子）の構造'!N$53,NA())</f>
        <v>1007</v>
      </c>
      <c r="M50" s="181" t="e">
        <f>NA()</f>
        <v>#N/A</v>
      </c>
      <c r="N50" s="181" t="e">
        <f>NA()</f>
        <v>#N/A</v>
      </c>
      <c r="O50" s="181">
        <f>IF(ISNUMBER('実質公債費比率（分子）の構造'!O$53),'実質公債費比率（分子）の構造'!O$53,NA())</f>
        <v>1282</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28518</v>
      </c>
      <c r="E56" s="180"/>
      <c r="F56" s="180"/>
      <c r="G56" s="180">
        <f>'将来負担比率（分子）の構造'!J$52</f>
        <v>29465</v>
      </c>
      <c r="H56" s="180"/>
      <c r="I56" s="180"/>
      <c r="J56" s="180">
        <f>'将来負担比率（分子）の構造'!K$52</f>
        <v>32091</v>
      </c>
      <c r="K56" s="180"/>
      <c r="L56" s="180"/>
      <c r="M56" s="180">
        <f>'将来負担比率（分子）の構造'!L$52</f>
        <v>33113</v>
      </c>
      <c r="N56" s="180"/>
      <c r="O56" s="180"/>
      <c r="P56" s="180">
        <f>'将来負担比率（分子）の構造'!M$52</f>
        <v>32139</v>
      </c>
    </row>
    <row r="57" spans="1:16" x14ac:dyDescent="0.15">
      <c r="A57" s="180" t="s">
        <v>41</v>
      </c>
      <c r="B57" s="180"/>
      <c r="C57" s="180"/>
      <c r="D57" s="180">
        <f>'将来負担比率（分子）の構造'!I$51</f>
        <v>1790</v>
      </c>
      <c r="E57" s="180"/>
      <c r="F57" s="180"/>
      <c r="G57" s="180">
        <f>'将来負担比率（分子）の構造'!J$51</f>
        <v>1732</v>
      </c>
      <c r="H57" s="180"/>
      <c r="I57" s="180"/>
      <c r="J57" s="180">
        <f>'将来負担比率（分子）の構造'!K$51</f>
        <v>1240</v>
      </c>
      <c r="K57" s="180"/>
      <c r="L57" s="180"/>
      <c r="M57" s="180">
        <f>'将来負担比率（分子）の構造'!L$51</f>
        <v>1047</v>
      </c>
      <c r="N57" s="180"/>
      <c r="O57" s="180"/>
      <c r="P57" s="180">
        <f>'将来負担比率（分子）の構造'!M$51</f>
        <v>918</v>
      </c>
    </row>
    <row r="58" spans="1:16" x14ac:dyDescent="0.15">
      <c r="A58" s="180" t="s">
        <v>40</v>
      </c>
      <c r="B58" s="180"/>
      <c r="C58" s="180"/>
      <c r="D58" s="180">
        <f>'将来負担比率（分子）の構造'!I$50</f>
        <v>12602</v>
      </c>
      <c r="E58" s="180"/>
      <c r="F58" s="180"/>
      <c r="G58" s="180">
        <f>'将来負担比率（分子）の構造'!J$50</f>
        <v>14541</v>
      </c>
      <c r="H58" s="180"/>
      <c r="I58" s="180"/>
      <c r="J58" s="180">
        <f>'将来負担比率（分子）の構造'!K$50</f>
        <v>12643</v>
      </c>
      <c r="K58" s="180"/>
      <c r="L58" s="180"/>
      <c r="M58" s="180">
        <f>'将来負担比率（分子）の構造'!L$50</f>
        <v>12596</v>
      </c>
      <c r="N58" s="180"/>
      <c r="O58" s="180"/>
      <c r="P58" s="180">
        <f>'将来負担比率（分子）の構造'!M$50</f>
        <v>12220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1386</v>
      </c>
      <c r="C61" s="180"/>
      <c r="D61" s="180"/>
      <c r="E61" s="180">
        <f>'将来負担比率（分子）の構造'!J$46</f>
        <v>1386</v>
      </c>
      <c r="F61" s="180"/>
      <c r="G61" s="180"/>
      <c r="H61" s="180">
        <f>'将来負担比率（分子）の構造'!K$46</f>
        <v>541</v>
      </c>
      <c r="I61" s="180"/>
      <c r="J61" s="180"/>
      <c r="K61" s="180">
        <f>'将来負担比率（分子）の構造'!L$46</f>
        <v>360</v>
      </c>
      <c r="L61" s="180"/>
      <c r="M61" s="180"/>
      <c r="N61" s="180" t="str">
        <f>'将来負担比率（分子）の構造'!M$46</f>
        <v>-</v>
      </c>
      <c r="O61" s="180"/>
      <c r="P61" s="180"/>
    </row>
    <row r="62" spans="1:16" x14ac:dyDescent="0.15">
      <c r="A62" s="180" t="s">
        <v>34</v>
      </c>
      <c r="B62" s="180">
        <f>'将来負担比率（分子）の構造'!I$45</f>
        <v>2613</v>
      </c>
      <c r="C62" s="180"/>
      <c r="D62" s="180"/>
      <c r="E62" s="180">
        <f>'将来負担比率（分子）の構造'!J$45</f>
        <v>2180</v>
      </c>
      <c r="F62" s="180"/>
      <c r="G62" s="180"/>
      <c r="H62" s="180">
        <f>'将来負担比率（分子）の構造'!K$45</f>
        <v>1534</v>
      </c>
      <c r="I62" s="180"/>
      <c r="J62" s="180"/>
      <c r="K62" s="180">
        <f>'将来負担比率（分子）の構造'!L$45</f>
        <v>1232</v>
      </c>
      <c r="L62" s="180"/>
      <c r="M62" s="180"/>
      <c r="N62" s="180">
        <f>'将来負担比率（分子）の構造'!M$45</f>
        <v>1153</v>
      </c>
      <c r="O62" s="180"/>
      <c r="P62" s="180"/>
    </row>
    <row r="63" spans="1:16" x14ac:dyDescent="0.15">
      <c r="A63" s="180" t="s">
        <v>33</v>
      </c>
      <c r="B63" s="180">
        <f>'将来負担比率（分子）の構造'!I$44</f>
        <v>988</v>
      </c>
      <c r="C63" s="180"/>
      <c r="D63" s="180"/>
      <c r="E63" s="180">
        <f>'将来負担比率（分子）の構造'!J$44</f>
        <v>903</v>
      </c>
      <c r="F63" s="180"/>
      <c r="G63" s="180"/>
      <c r="H63" s="180">
        <f>'将来負担比率（分子）の構造'!K$44</f>
        <v>883</v>
      </c>
      <c r="I63" s="180"/>
      <c r="J63" s="180"/>
      <c r="K63" s="180">
        <f>'将来負担比率（分子）の構造'!L$44</f>
        <v>676</v>
      </c>
      <c r="L63" s="180"/>
      <c r="M63" s="180"/>
      <c r="N63" s="180">
        <f>'将来負担比率（分子）の構造'!M$44</f>
        <v>567</v>
      </c>
      <c r="O63" s="180"/>
      <c r="P63" s="180"/>
    </row>
    <row r="64" spans="1:16" x14ac:dyDescent="0.15">
      <c r="A64" s="180" t="s">
        <v>32</v>
      </c>
      <c r="B64" s="180">
        <f>'将来負担比率（分子）の構造'!I$43</f>
        <v>8758</v>
      </c>
      <c r="C64" s="180"/>
      <c r="D64" s="180"/>
      <c r="E64" s="180">
        <f>'将来負担比率（分子）の構造'!J$43</f>
        <v>8406</v>
      </c>
      <c r="F64" s="180"/>
      <c r="G64" s="180"/>
      <c r="H64" s="180">
        <f>'将来負担比率（分子）の構造'!K$43</f>
        <v>7513</v>
      </c>
      <c r="I64" s="180"/>
      <c r="J64" s="180"/>
      <c r="K64" s="180">
        <f>'将来負担比率（分子）の構造'!L$43</f>
        <v>7575</v>
      </c>
      <c r="L64" s="180"/>
      <c r="M64" s="180"/>
      <c r="N64" s="180">
        <f>'将来負担比率（分子）の構造'!M$43</f>
        <v>7269</v>
      </c>
      <c r="O64" s="180"/>
      <c r="P64" s="180"/>
    </row>
    <row r="65" spans="1:16" x14ac:dyDescent="0.15">
      <c r="A65" s="180" t="s">
        <v>31</v>
      </c>
      <c r="B65" s="180">
        <f>'将来負担比率（分子）の構造'!I$42</f>
        <v>964</v>
      </c>
      <c r="C65" s="180"/>
      <c r="D65" s="180"/>
      <c r="E65" s="180">
        <f>'将来負担比率（分子）の構造'!J$42</f>
        <v>816</v>
      </c>
      <c r="F65" s="180"/>
      <c r="G65" s="180"/>
      <c r="H65" s="180">
        <f>'将来負担比率（分子）の構造'!K$42</f>
        <v>822</v>
      </c>
      <c r="I65" s="180"/>
      <c r="J65" s="180"/>
      <c r="K65" s="180">
        <f>'将来負担比率（分子）の構造'!L$42</f>
        <v>638</v>
      </c>
      <c r="L65" s="180"/>
      <c r="M65" s="180"/>
      <c r="N65" s="180">
        <f>'将来負担比率（分子）の構造'!M$42</f>
        <v>454</v>
      </c>
      <c r="O65" s="180"/>
      <c r="P65" s="180"/>
    </row>
    <row r="66" spans="1:16" x14ac:dyDescent="0.15">
      <c r="A66" s="180" t="s">
        <v>30</v>
      </c>
      <c r="B66" s="180">
        <f>'将来負担比率（分子）の構造'!I$41</f>
        <v>28299</v>
      </c>
      <c r="C66" s="180"/>
      <c r="D66" s="180"/>
      <c r="E66" s="180">
        <f>'将来負担比率（分子）の構造'!J$41</f>
        <v>29623</v>
      </c>
      <c r="F66" s="180"/>
      <c r="G66" s="180"/>
      <c r="H66" s="180">
        <f>'将来負担比率（分子）の構造'!K$41</f>
        <v>33862</v>
      </c>
      <c r="I66" s="180"/>
      <c r="J66" s="180"/>
      <c r="K66" s="180">
        <f>'将来負担比率（分子）の構造'!L$41</f>
        <v>35346</v>
      </c>
      <c r="L66" s="180"/>
      <c r="M66" s="180"/>
      <c r="N66" s="180">
        <f>'将来負担比率（分子）の構造'!M$41</f>
        <v>35025</v>
      </c>
      <c r="O66" s="180"/>
      <c r="P66" s="180"/>
    </row>
    <row r="67" spans="1:16" x14ac:dyDescent="0.15">
      <c r="A67" s="180" t="s">
        <v>74</v>
      </c>
      <c r="B67" s="180" t="e">
        <f>NA()</f>
        <v>#N/A</v>
      </c>
      <c r="C67" s="180">
        <f>IF(ISNUMBER('将来負担比率（分子）の構造'!I$53), IF('将来負担比率（分子）の構造'!I$53 &lt; 0, 0, '将来負担比率（分子）の構造'!I$53), NA())</f>
        <v>98</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6250</v>
      </c>
      <c r="C72" s="184">
        <f>基金残高に係る経年分析!G55</f>
        <v>5798</v>
      </c>
      <c r="D72" s="184">
        <f>基金残高に係る経年分析!H55</f>
        <v>6008</v>
      </c>
    </row>
    <row r="73" spans="1:16" x14ac:dyDescent="0.15">
      <c r="A73" s="183" t="s">
        <v>77</v>
      </c>
      <c r="B73" s="184">
        <f>基金残高に係る経年分析!F56</f>
        <v>2537</v>
      </c>
      <c r="C73" s="184">
        <f>基金残高に係る経年分析!G56</f>
        <v>2388</v>
      </c>
      <c r="D73" s="184">
        <f>基金残高に係る経年分析!H56</f>
        <v>2332</v>
      </c>
    </row>
    <row r="74" spans="1:16" x14ac:dyDescent="0.15">
      <c r="A74" s="183" t="s">
        <v>78</v>
      </c>
      <c r="B74" s="184">
        <f>基金残高に係る経年分析!F57</f>
        <v>4901</v>
      </c>
      <c r="C74" s="184">
        <f>基金残高に係る経年分析!G57</f>
        <v>4643</v>
      </c>
      <c r="D74" s="184">
        <f>基金残高に係る経年分析!H57</f>
        <v>3869</v>
      </c>
    </row>
  </sheetData>
  <sheetProtection algorithmName="SHA-512" hashValue="gQFG1d/oiD04IALDxI0YX7TA+E7Noxb2dCoCRJ3qMr9kTn62mN6GcS4F/M4BupL7q/iwMMxhl+H2fNlDU6uZfA==" saltValue="1A9OUqhiXtFAlkJ1fWFA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5543196</v>
      </c>
      <c r="S5" s="669"/>
      <c r="T5" s="669"/>
      <c r="U5" s="669"/>
      <c r="V5" s="669"/>
      <c r="W5" s="669"/>
      <c r="X5" s="669"/>
      <c r="Y5" s="670"/>
      <c r="Z5" s="671">
        <v>19</v>
      </c>
      <c r="AA5" s="671"/>
      <c r="AB5" s="671"/>
      <c r="AC5" s="671"/>
      <c r="AD5" s="672">
        <v>5543196</v>
      </c>
      <c r="AE5" s="672"/>
      <c r="AF5" s="672"/>
      <c r="AG5" s="672"/>
      <c r="AH5" s="672"/>
      <c r="AI5" s="672"/>
      <c r="AJ5" s="672"/>
      <c r="AK5" s="672"/>
      <c r="AL5" s="673">
        <v>39.200000000000003</v>
      </c>
      <c r="AM5" s="674"/>
      <c r="AN5" s="674"/>
      <c r="AO5" s="675"/>
      <c r="AP5" s="665" t="s">
        <v>225</v>
      </c>
      <c r="AQ5" s="666"/>
      <c r="AR5" s="666"/>
      <c r="AS5" s="666"/>
      <c r="AT5" s="666"/>
      <c r="AU5" s="666"/>
      <c r="AV5" s="666"/>
      <c r="AW5" s="666"/>
      <c r="AX5" s="666"/>
      <c r="AY5" s="666"/>
      <c r="AZ5" s="666"/>
      <c r="BA5" s="666"/>
      <c r="BB5" s="666"/>
      <c r="BC5" s="666"/>
      <c r="BD5" s="666"/>
      <c r="BE5" s="666"/>
      <c r="BF5" s="667"/>
      <c r="BG5" s="679">
        <v>5531719</v>
      </c>
      <c r="BH5" s="680"/>
      <c r="BI5" s="680"/>
      <c r="BJ5" s="680"/>
      <c r="BK5" s="680"/>
      <c r="BL5" s="680"/>
      <c r="BM5" s="680"/>
      <c r="BN5" s="681"/>
      <c r="BO5" s="682">
        <v>99.8</v>
      </c>
      <c r="BP5" s="682"/>
      <c r="BQ5" s="682"/>
      <c r="BR5" s="682"/>
      <c r="BS5" s="683">
        <v>109389</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264914</v>
      </c>
      <c r="S6" s="680"/>
      <c r="T6" s="680"/>
      <c r="U6" s="680"/>
      <c r="V6" s="680"/>
      <c r="W6" s="680"/>
      <c r="X6" s="680"/>
      <c r="Y6" s="681"/>
      <c r="Z6" s="682">
        <v>0.9</v>
      </c>
      <c r="AA6" s="682"/>
      <c r="AB6" s="682"/>
      <c r="AC6" s="682"/>
      <c r="AD6" s="683">
        <v>264914</v>
      </c>
      <c r="AE6" s="683"/>
      <c r="AF6" s="683"/>
      <c r="AG6" s="683"/>
      <c r="AH6" s="683"/>
      <c r="AI6" s="683"/>
      <c r="AJ6" s="683"/>
      <c r="AK6" s="683"/>
      <c r="AL6" s="684">
        <v>1.9</v>
      </c>
      <c r="AM6" s="685"/>
      <c r="AN6" s="685"/>
      <c r="AO6" s="686"/>
      <c r="AP6" s="676" t="s">
        <v>230</v>
      </c>
      <c r="AQ6" s="677"/>
      <c r="AR6" s="677"/>
      <c r="AS6" s="677"/>
      <c r="AT6" s="677"/>
      <c r="AU6" s="677"/>
      <c r="AV6" s="677"/>
      <c r="AW6" s="677"/>
      <c r="AX6" s="677"/>
      <c r="AY6" s="677"/>
      <c r="AZ6" s="677"/>
      <c r="BA6" s="677"/>
      <c r="BB6" s="677"/>
      <c r="BC6" s="677"/>
      <c r="BD6" s="677"/>
      <c r="BE6" s="677"/>
      <c r="BF6" s="678"/>
      <c r="BG6" s="679">
        <v>5531719</v>
      </c>
      <c r="BH6" s="680"/>
      <c r="BI6" s="680"/>
      <c r="BJ6" s="680"/>
      <c r="BK6" s="680"/>
      <c r="BL6" s="680"/>
      <c r="BM6" s="680"/>
      <c r="BN6" s="681"/>
      <c r="BO6" s="682">
        <v>99.8</v>
      </c>
      <c r="BP6" s="682"/>
      <c r="BQ6" s="682"/>
      <c r="BR6" s="682"/>
      <c r="BS6" s="683">
        <v>109389</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204786</v>
      </c>
      <c r="CS6" s="680"/>
      <c r="CT6" s="680"/>
      <c r="CU6" s="680"/>
      <c r="CV6" s="680"/>
      <c r="CW6" s="680"/>
      <c r="CX6" s="680"/>
      <c r="CY6" s="681"/>
      <c r="CZ6" s="673">
        <v>0.7</v>
      </c>
      <c r="DA6" s="674"/>
      <c r="DB6" s="674"/>
      <c r="DC6" s="693"/>
      <c r="DD6" s="688">
        <v>3450</v>
      </c>
      <c r="DE6" s="680"/>
      <c r="DF6" s="680"/>
      <c r="DG6" s="680"/>
      <c r="DH6" s="680"/>
      <c r="DI6" s="680"/>
      <c r="DJ6" s="680"/>
      <c r="DK6" s="680"/>
      <c r="DL6" s="680"/>
      <c r="DM6" s="680"/>
      <c r="DN6" s="680"/>
      <c r="DO6" s="680"/>
      <c r="DP6" s="681"/>
      <c r="DQ6" s="688">
        <v>204595</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7116</v>
      </c>
      <c r="S7" s="680"/>
      <c r="T7" s="680"/>
      <c r="U7" s="680"/>
      <c r="V7" s="680"/>
      <c r="W7" s="680"/>
      <c r="X7" s="680"/>
      <c r="Y7" s="681"/>
      <c r="Z7" s="682">
        <v>0</v>
      </c>
      <c r="AA7" s="682"/>
      <c r="AB7" s="682"/>
      <c r="AC7" s="682"/>
      <c r="AD7" s="683">
        <v>7116</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2294392</v>
      </c>
      <c r="BH7" s="680"/>
      <c r="BI7" s="680"/>
      <c r="BJ7" s="680"/>
      <c r="BK7" s="680"/>
      <c r="BL7" s="680"/>
      <c r="BM7" s="680"/>
      <c r="BN7" s="681"/>
      <c r="BO7" s="682">
        <v>41.4</v>
      </c>
      <c r="BP7" s="682"/>
      <c r="BQ7" s="682"/>
      <c r="BR7" s="682"/>
      <c r="BS7" s="683">
        <v>109389</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3294719</v>
      </c>
      <c r="CS7" s="680"/>
      <c r="CT7" s="680"/>
      <c r="CU7" s="680"/>
      <c r="CV7" s="680"/>
      <c r="CW7" s="680"/>
      <c r="CX7" s="680"/>
      <c r="CY7" s="681"/>
      <c r="CZ7" s="682">
        <v>11.4</v>
      </c>
      <c r="DA7" s="682"/>
      <c r="DB7" s="682"/>
      <c r="DC7" s="682"/>
      <c r="DD7" s="688">
        <v>822003</v>
      </c>
      <c r="DE7" s="680"/>
      <c r="DF7" s="680"/>
      <c r="DG7" s="680"/>
      <c r="DH7" s="680"/>
      <c r="DI7" s="680"/>
      <c r="DJ7" s="680"/>
      <c r="DK7" s="680"/>
      <c r="DL7" s="680"/>
      <c r="DM7" s="680"/>
      <c r="DN7" s="680"/>
      <c r="DO7" s="680"/>
      <c r="DP7" s="681"/>
      <c r="DQ7" s="688">
        <v>2142546</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13742</v>
      </c>
      <c r="S8" s="680"/>
      <c r="T8" s="680"/>
      <c r="U8" s="680"/>
      <c r="V8" s="680"/>
      <c r="W8" s="680"/>
      <c r="X8" s="680"/>
      <c r="Y8" s="681"/>
      <c r="Z8" s="682">
        <v>0</v>
      </c>
      <c r="AA8" s="682"/>
      <c r="AB8" s="682"/>
      <c r="AC8" s="682"/>
      <c r="AD8" s="683">
        <v>13742</v>
      </c>
      <c r="AE8" s="683"/>
      <c r="AF8" s="683"/>
      <c r="AG8" s="683"/>
      <c r="AH8" s="683"/>
      <c r="AI8" s="683"/>
      <c r="AJ8" s="683"/>
      <c r="AK8" s="683"/>
      <c r="AL8" s="684">
        <v>0.1</v>
      </c>
      <c r="AM8" s="685"/>
      <c r="AN8" s="685"/>
      <c r="AO8" s="686"/>
      <c r="AP8" s="676" t="s">
        <v>236</v>
      </c>
      <c r="AQ8" s="677"/>
      <c r="AR8" s="677"/>
      <c r="AS8" s="677"/>
      <c r="AT8" s="677"/>
      <c r="AU8" s="677"/>
      <c r="AV8" s="677"/>
      <c r="AW8" s="677"/>
      <c r="AX8" s="677"/>
      <c r="AY8" s="677"/>
      <c r="AZ8" s="677"/>
      <c r="BA8" s="677"/>
      <c r="BB8" s="677"/>
      <c r="BC8" s="677"/>
      <c r="BD8" s="677"/>
      <c r="BE8" s="677"/>
      <c r="BF8" s="678"/>
      <c r="BG8" s="679">
        <v>75143</v>
      </c>
      <c r="BH8" s="680"/>
      <c r="BI8" s="680"/>
      <c r="BJ8" s="680"/>
      <c r="BK8" s="680"/>
      <c r="BL8" s="680"/>
      <c r="BM8" s="680"/>
      <c r="BN8" s="681"/>
      <c r="BO8" s="682">
        <v>1.4</v>
      </c>
      <c r="BP8" s="682"/>
      <c r="BQ8" s="682"/>
      <c r="BR8" s="682"/>
      <c r="BS8" s="688" t="s">
        <v>176</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9802913</v>
      </c>
      <c r="CS8" s="680"/>
      <c r="CT8" s="680"/>
      <c r="CU8" s="680"/>
      <c r="CV8" s="680"/>
      <c r="CW8" s="680"/>
      <c r="CX8" s="680"/>
      <c r="CY8" s="681"/>
      <c r="CZ8" s="682">
        <v>34</v>
      </c>
      <c r="DA8" s="682"/>
      <c r="DB8" s="682"/>
      <c r="DC8" s="682"/>
      <c r="DD8" s="688">
        <v>127255</v>
      </c>
      <c r="DE8" s="680"/>
      <c r="DF8" s="680"/>
      <c r="DG8" s="680"/>
      <c r="DH8" s="680"/>
      <c r="DI8" s="680"/>
      <c r="DJ8" s="680"/>
      <c r="DK8" s="680"/>
      <c r="DL8" s="680"/>
      <c r="DM8" s="680"/>
      <c r="DN8" s="680"/>
      <c r="DO8" s="680"/>
      <c r="DP8" s="681"/>
      <c r="DQ8" s="688">
        <v>4794853</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10831</v>
      </c>
      <c r="S9" s="680"/>
      <c r="T9" s="680"/>
      <c r="U9" s="680"/>
      <c r="V9" s="680"/>
      <c r="W9" s="680"/>
      <c r="X9" s="680"/>
      <c r="Y9" s="681"/>
      <c r="Z9" s="682">
        <v>0</v>
      </c>
      <c r="AA9" s="682"/>
      <c r="AB9" s="682"/>
      <c r="AC9" s="682"/>
      <c r="AD9" s="683">
        <v>10831</v>
      </c>
      <c r="AE9" s="683"/>
      <c r="AF9" s="683"/>
      <c r="AG9" s="683"/>
      <c r="AH9" s="683"/>
      <c r="AI9" s="683"/>
      <c r="AJ9" s="683"/>
      <c r="AK9" s="683"/>
      <c r="AL9" s="684">
        <v>0.1</v>
      </c>
      <c r="AM9" s="685"/>
      <c r="AN9" s="685"/>
      <c r="AO9" s="686"/>
      <c r="AP9" s="676" t="s">
        <v>239</v>
      </c>
      <c r="AQ9" s="677"/>
      <c r="AR9" s="677"/>
      <c r="AS9" s="677"/>
      <c r="AT9" s="677"/>
      <c r="AU9" s="677"/>
      <c r="AV9" s="677"/>
      <c r="AW9" s="677"/>
      <c r="AX9" s="677"/>
      <c r="AY9" s="677"/>
      <c r="AZ9" s="677"/>
      <c r="BA9" s="677"/>
      <c r="BB9" s="677"/>
      <c r="BC9" s="677"/>
      <c r="BD9" s="677"/>
      <c r="BE9" s="677"/>
      <c r="BF9" s="678"/>
      <c r="BG9" s="679">
        <v>1645464</v>
      </c>
      <c r="BH9" s="680"/>
      <c r="BI9" s="680"/>
      <c r="BJ9" s="680"/>
      <c r="BK9" s="680"/>
      <c r="BL9" s="680"/>
      <c r="BM9" s="680"/>
      <c r="BN9" s="681"/>
      <c r="BO9" s="682">
        <v>29.7</v>
      </c>
      <c r="BP9" s="682"/>
      <c r="BQ9" s="682"/>
      <c r="BR9" s="682"/>
      <c r="BS9" s="688" t="s">
        <v>176</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2312049</v>
      </c>
      <c r="CS9" s="680"/>
      <c r="CT9" s="680"/>
      <c r="CU9" s="680"/>
      <c r="CV9" s="680"/>
      <c r="CW9" s="680"/>
      <c r="CX9" s="680"/>
      <c r="CY9" s="681"/>
      <c r="CZ9" s="682">
        <v>8</v>
      </c>
      <c r="DA9" s="682"/>
      <c r="DB9" s="682"/>
      <c r="DC9" s="682"/>
      <c r="DD9" s="688">
        <v>28842</v>
      </c>
      <c r="DE9" s="680"/>
      <c r="DF9" s="680"/>
      <c r="DG9" s="680"/>
      <c r="DH9" s="680"/>
      <c r="DI9" s="680"/>
      <c r="DJ9" s="680"/>
      <c r="DK9" s="680"/>
      <c r="DL9" s="680"/>
      <c r="DM9" s="680"/>
      <c r="DN9" s="680"/>
      <c r="DO9" s="680"/>
      <c r="DP9" s="681"/>
      <c r="DQ9" s="688">
        <v>2110585</v>
      </c>
      <c r="DR9" s="680"/>
      <c r="DS9" s="680"/>
      <c r="DT9" s="680"/>
      <c r="DU9" s="680"/>
      <c r="DV9" s="680"/>
      <c r="DW9" s="680"/>
      <c r="DX9" s="680"/>
      <c r="DY9" s="680"/>
      <c r="DZ9" s="680"/>
      <c r="EA9" s="680"/>
      <c r="EB9" s="680"/>
      <c r="EC9" s="689"/>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135</v>
      </c>
      <c r="S10" s="680"/>
      <c r="T10" s="680"/>
      <c r="U10" s="680"/>
      <c r="V10" s="680"/>
      <c r="W10" s="680"/>
      <c r="X10" s="680"/>
      <c r="Y10" s="681"/>
      <c r="Z10" s="682" t="s">
        <v>176</v>
      </c>
      <c r="AA10" s="682"/>
      <c r="AB10" s="682"/>
      <c r="AC10" s="682"/>
      <c r="AD10" s="683" t="s">
        <v>176</v>
      </c>
      <c r="AE10" s="683"/>
      <c r="AF10" s="683"/>
      <c r="AG10" s="683"/>
      <c r="AH10" s="683"/>
      <c r="AI10" s="683"/>
      <c r="AJ10" s="683"/>
      <c r="AK10" s="683"/>
      <c r="AL10" s="684" t="s">
        <v>135</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156240</v>
      </c>
      <c r="BH10" s="680"/>
      <c r="BI10" s="680"/>
      <c r="BJ10" s="680"/>
      <c r="BK10" s="680"/>
      <c r="BL10" s="680"/>
      <c r="BM10" s="680"/>
      <c r="BN10" s="681"/>
      <c r="BO10" s="682">
        <v>2.8</v>
      </c>
      <c r="BP10" s="682"/>
      <c r="BQ10" s="682"/>
      <c r="BR10" s="682"/>
      <c r="BS10" s="688">
        <v>26530</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t="s">
        <v>176</v>
      </c>
      <c r="CS10" s="680"/>
      <c r="CT10" s="680"/>
      <c r="CU10" s="680"/>
      <c r="CV10" s="680"/>
      <c r="CW10" s="680"/>
      <c r="CX10" s="680"/>
      <c r="CY10" s="681"/>
      <c r="CZ10" s="682" t="s">
        <v>244</v>
      </c>
      <c r="DA10" s="682"/>
      <c r="DB10" s="682"/>
      <c r="DC10" s="682"/>
      <c r="DD10" s="688" t="s">
        <v>245</v>
      </c>
      <c r="DE10" s="680"/>
      <c r="DF10" s="680"/>
      <c r="DG10" s="680"/>
      <c r="DH10" s="680"/>
      <c r="DI10" s="680"/>
      <c r="DJ10" s="680"/>
      <c r="DK10" s="680"/>
      <c r="DL10" s="680"/>
      <c r="DM10" s="680"/>
      <c r="DN10" s="680"/>
      <c r="DO10" s="680"/>
      <c r="DP10" s="681"/>
      <c r="DQ10" s="688" t="s">
        <v>176</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245</v>
      </c>
      <c r="S11" s="680"/>
      <c r="T11" s="680"/>
      <c r="U11" s="680"/>
      <c r="V11" s="680"/>
      <c r="W11" s="680"/>
      <c r="X11" s="680"/>
      <c r="Y11" s="681"/>
      <c r="Z11" s="682" t="s">
        <v>245</v>
      </c>
      <c r="AA11" s="682"/>
      <c r="AB11" s="682"/>
      <c r="AC11" s="682"/>
      <c r="AD11" s="683" t="s">
        <v>176</v>
      </c>
      <c r="AE11" s="683"/>
      <c r="AF11" s="683"/>
      <c r="AG11" s="683"/>
      <c r="AH11" s="683"/>
      <c r="AI11" s="683"/>
      <c r="AJ11" s="683"/>
      <c r="AK11" s="683"/>
      <c r="AL11" s="684" t="s">
        <v>176</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417545</v>
      </c>
      <c r="BH11" s="680"/>
      <c r="BI11" s="680"/>
      <c r="BJ11" s="680"/>
      <c r="BK11" s="680"/>
      <c r="BL11" s="680"/>
      <c r="BM11" s="680"/>
      <c r="BN11" s="681"/>
      <c r="BO11" s="682">
        <v>7.5</v>
      </c>
      <c r="BP11" s="682"/>
      <c r="BQ11" s="682"/>
      <c r="BR11" s="682"/>
      <c r="BS11" s="688">
        <v>82859</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3216431</v>
      </c>
      <c r="CS11" s="680"/>
      <c r="CT11" s="680"/>
      <c r="CU11" s="680"/>
      <c r="CV11" s="680"/>
      <c r="CW11" s="680"/>
      <c r="CX11" s="680"/>
      <c r="CY11" s="681"/>
      <c r="CZ11" s="682">
        <v>11.1</v>
      </c>
      <c r="DA11" s="682"/>
      <c r="DB11" s="682"/>
      <c r="DC11" s="682"/>
      <c r="DD11" s="688">
        <v>480813</v>
      </c>
      <c r="DE11" s="680"/>
      <c r="DF11" s="680"/>
      <c r="DG11" s="680"/>
      <c r="DH11" s="680"/>
      <c r="DI11" s="680"/>
      <c r="DJ11" s="680"/>
      <c r="DK11" s="680"/>
      <c r="DL11" s="680"/>
      <c r="DM11" s="680"/>
      <c r="DN11" s="680"/>
      <c r="DO11" s="680"/>
      <c r="DP11" s="681"/>
      <c r="DQ11" s="688">
        <v>1299226</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946513</v>
      </c>
      <c r="S12" s="680"/>
      <c r="T12" s="680"/>
      <c r="U12" s="680"/>
      <c r="V12" s="680"/>
      <c r="W12" s="680"/>
      <c r="X12" s="680"/>
      <c r="Y12" s="681"/>
      <c r="Z12" s="682">
        <v>3.2</v>
      </c>
      <c r="AA12" s="682"/>
      <c r="AB12" s="682"/>
      <c r="AC12" s="682"/>
      <c r="AD12" s="683">
        <v>946513</v>
      </c>
      <c r="AE12" s="683"/>
      <c r="AF12" s="683"/>
      <c r="AG12" s="683"/>
      <c r="AH12" s="683"/>
      <c r="AI12" s="683"/>
      <c r="AJ12" s="683"/>
      <c r="AK12" s="683"/>
      <c r="AL12" s="684">
        <v>6.7</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2706269</v>
      </c>
      <c r="BH12" s="680"/>
      <c r="BI12" s="680"/>
      <c r="BJ12" s="680"/>
      <c r="BK12" s="680"/>
      <c r="BL12" s="680"/>
      <c r="BM12" s="680"/>
      <c r="BN12" s="681"/>
      <c r="BO12" s="682">
        <v>48.8</v>
      </c>
      <c r="BP12" s="682"/>
      <c r="BQ12" s="682"/>
      <c r="BR12" s="682"/>
      <c r="BS12" s="688" t="s">
        <v>135</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558614</v>
      </c>
      <c r="CS12" s="680"/>
      <c r="CT12" s="680"/>
      <c r="CU12" s="680"/>
      <c r="CV12" s="680"/>
      <c r="CW12" s="680"/>
      <c r="CX12" s="680"/>
      <c r="CY12" s="681"/>
      <c r="CZ12" s="682">
        <v>1.9</v>
      </c>
      <c r="DA12" s="682"/>
      <c r="DB12" s="682"/>
      <c r="DC12" s="682"/>
      <c r="DD12" s="688">
        <v>97527</v>
      </c>
      <c r="DE12" s="680"/>
      <c r="DF12" s="680"/>
      <c r="DG12" s="680"/>
      <c r="DH12" s="680"/>
      <c r="DI12" s="680"/>
      <c r="DJ12" s="680"/>
      <c r="DK12" s="680"/>
      <c r="DL12" s="680"/>
      <c r="DM12" s="680"/>
      <c r="DN12" s="680"/>
      <c r="DO12" s="680"/>
      <c r="DP12" s="681"/>
      <c r="DQ12" s="688">
        <v>306675</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v>28129</v>
      </c>
      <c r="S13" s="680"/>
      <c r="T13" s="680"/>
      <c r="U13" s="680"/>
      <c r="V13" s="680"/>
      <c r="W13" s="680"/>
      <c r="X13" s="680"/>
      <c r="Y13" s="681"/>
      <c r="Z13" s="682">
        <v>0.1</v>
      </c>
      <c r="AA13" s="682"/>
      <c r="AB13" s="682"/>
      <c r="AC13" s="682"/>
      <c r="AD13" s="683">
        <v>28129</v>
      </c>
      <c r="AE13" s="683"/>
      <c r="AF13" s="683"/>
      <c r="AG13" s="683"/>
      <c r="AH13" s="683"/>
      <c r="AI13" s="683"/>
      <c r="AJ13" s="683"/>
      <c r="AK13" s="683"/>
      <c r="AL13" s="684">
        <v>0.2</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2580767</v>
      </c>
      <c r="BH13" s="680"/>
      <c r="BI13" s="680"/>
      <c r="BJ13" s="680"/>
      <c r="BK13" s="680"/>
      <c r="BL13" s="680"/>
      <c r="BM13" s="680"/>
      <c r="BN13" s="681"/>
      <c r="BO13" s="682">
        <v>46.6</v>
      </c>
      <c r="BP13" s="682"/>
      <c r="BQ13" s="682"/>
      <c r="BR13" s="682"/>
      <c r="BS13" s="688" t="s">
        <v>176</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2491917</v>
      </c>
      <c r="CS13" s="680"/>
      <c r="CT13" s="680"/>
      <c r="CU13" s="680"/>
      <c r="CV13" s="680"/>
      <c r="CW13" s="680"/>
      <c r="CX13" s="680"/>
      <c r="CY13" s="681"/>
      <c r="CZ13" s="682">
        <v>8.6</v>
      </c>
      <c r="DA13" s="682"/>
      <c r="DB13" s="682"/>
      <c r="DC13" s="682"/>
      <c r="DD13" s="688">
        <v>1529208</v>
      </c>
      <c r="DE13" s="680"/>
      <c r="DF13" s="680"/>
      <c r="DG13" s="680"/>
      <c r="DH13" s="680"/>
      <c r="DI13" s="680"/>
      <c r="DJ13" s="680"/>
      <c r="DK13" s="680"/>
      <c r="DL13" s="680"/>
      <c r="DM13" s="680"/>
      <c r="DN13" s="680"/>
      <c r="DO13" s="680"/>
      <c r="DP13" s="681"/>
      <c r="DQ13" s="688">
        <v>1028449</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176</v>
      </c>
      <c r="S14" s="680"/>
      <c r="T14" s="680"/>
      <c r="U14" s="680"/>
      <c r="V14" s="680"/>
      <c r="W14" s="680"/>
      <c r="X14" s="680"/>
      <c r="Y14" s="681"/>
      <c r="Z14" s="682" t="s">
        <v>135</v>
      </c>
      <c r="AA14" s="682"/>
      <c r="AB14" s="682"/>
      <c r="AC14" s="682"/>
      <c r="AD14" s="683" t="s">
        <v>244</v>
      </c>
      <c r="AE14" s="683"/>
      <c r="AF14" s="683"/>
      <c r="AG14" s="683"/>
      <c r="AH14" s="683"/>
      <c r="AI14" s="683"/>
      <c r="AJ14" s="683"/>
      <c r="AK14" s="683"/>
      <c r="AL14" s="684" t="s">
        <v>176</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192884</v>
      </c>
      <c r="BH14" s="680"/>
      <c r="BI14" s="680"/>
      <c r="BJ14" s="680"/>
      <c r="BK14" s="680"/>
      <c r="BL14" s="680"/>
      <c r="BM14" s="680"/>
      <c r="BN14" s="681"/>
      <c r="BO14" s="682">
        <v>3.5</v>
      </c>
      <c r="BP14" s="682"/>
      <c r="BQ14" s="682"/>
      <c r="BR14" s="682"/>
      <c r="BS14" s="688" t="s">
        <v>245</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806514</v>
      </c>
      <c r="CS14" s="680"/>
      <c r="CT14" s="680"/>
      <c r="CU14" s="680"/>
      <c r="CV14" s="680"/>
      <c r="CW14" s="680"/>
      <c r="CX14" s="680"/>
      <c r="CY14" s="681"/>
      <c r="CZ14" s="682">
        <v>2.8</v>
      </c>
      <c r="DA14" s="682"/>
      <c r="DB14" s="682"/>
      <c r="DC14" s="682"/>
      <c r="DD14" s="688">
        <v>55883</v>
      </c>
      <c r="DE14" s="680"/>
      <c r="DF14" s="680"/>
      <c r="DG14" s="680"/>
      <c r="DH14" s="680"/>
      <c r="DI14" s="680"/>
      <c r="DJ14" s="680"/>
      <c r="DK14" s="680"/>
      <c r="DL14" s="680"/>
      <c r="DM14" s="680"/>
      <c r="DN14" s="680"/>
      <c r="DO14" s="680"/>
      <c r="DP14" s="681"/>
      <c r="DQ14" s="688">
        <v>733335</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62661</v>
      </c>
      <c r="S15" s="680"/>
      <c r="T15" s="680"/>
      <c r="U15" s="680"/>
      <c r="V15" s="680"/>
      <c r="W15" s="680"/>
      <c r="X15" s="680"/>
      <c r="Y15" s="681"/>
      <c r="Z15" s="682">
        <v>0.2</v>
      </c>
      <c r="AA15" s="682"/>
      <c r="AB15" s="682"/>
      <c r="AC15" s="682"/>
      <c r="AD15" s="683">
        <v>62661</v>
      </c>
      <c r="AE15" s="683"/>
      <c r="AF15" s="683"/>
      <c r="AG15" s="683"/>
      <c r="AH15" s="683"/>
      <c r="AI15" s="683"/>
      <c r="AJ15" s="683"/>
      <c r="AK15" s="683"/>
      <c r="AL15" s="684">
        <v>0.4</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338174</v>
      </c>
      <c r="BH15" s="680"/>
      <c r="BI15" s="680"/>
      <c r="BJ15" s="680"/>
      <c r="BK15" s="680"/>
      <c r="BL15" s="680"/>
      <c r="BM15" s="680"/>
      <c r="BN15" s="681"/>
      <c r="BO15" s="682">
        <v>6.1</v>
      </c>
      <c r="BP15" s="682"/>
      <c r="BQ15" s="682"/>
      <c r="BR15" s="682"/>
      <c r="BS15" s="688" t="s">
        <v>176</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2650103</v>
      </c>
      <c r="CS15" s="680"/>
      <c r="CT15" s="680"/>
      <c r="CU15" s="680"/>
      <c r="CV15" s="680"/>
      <c r="CW15" s="680"/>
      <c r="CX15" s="680"/>
      <c r="CY15" s="681"/>
      <c r="CZ15" s="682">
        <v>9.1999999999999993</v>
      </c>
      <c r="DA15" s="682"/>
      <c r="DB15" s="682"/>
      <c r="DC15" s="682"/>
      <c r="DD15" s="688">
        <v>696271</v>
      </c>
      <c r="DE15" s="680"/>
      <c r="DF15" s="680"/>
      <c r="DG15" s="680"/>
      <c r="DH15" s="680"/>
      <c r="DI15" s="680"/>
      <c r="DJ15" s="680"/>
      <c r="DK15" s="680"/>
      <c r="DL15" s="680"/>
      <c r="DM15" s="680"/>
      <c r="DN15" s="680"/>
      <c r="DO15" s="680"/>
      <c r="DP15" s="681"/>
      <c r="DQ15" s="688">
        <v>1965309</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135</v>
      </c>
      <c r="S16" s="680"/>
      <c r="T16" s="680"/>
      <c r="U16" s="680"/>
      <c r="V16" s="680"/>
      <c r="W16" s="680"/>
      <c r="X16" s="680"/>
      <c r="Y16" s="681"/>
      <c r="Z16" s="682" t="s">
        <v>176</v>
      </c>
      <c r="AA16" s="682"/>
      <c r="AB16" s="682"/>
      <c r="AC16" s="682"/>
      <c r="AD16" s="683" t="s">
        <v>176</v>
      </c>
      <c r="AE16" s="683"/>
      <c r="AF16" s="683"/>
      <c r="AG16" s="683"/>
      <c r="AH16" s="683"/>
      <c r="AI16" s="683"/>
      <c r="AJ16" s="683"/>
      <c r="AK16" s="683"/>
      <c r="AL16" s="684" t="s">
        <v>176</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176</v>
      </c>
      <c r="BH16" s="680"/>
      <c r="BI16" s="680"/>
      <c r="BJ16" s="680"/>
      <c r="BK16" s="680"/>
      <c r="BL16" s="680"/>
      <c r="BM16" s="680"/>
      <c r="BN16" s="681"/>
      <c r="BO16" s="682" t="s">
        <v>245</v>
      </c>
      <c r="BP16" s="682"/>
      <c r="BQ16" s="682"/>
      <c r="BR16" s="682"/>
      <c r="BS16" s="688" t="s">
        <v>245</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289964</v>
      </c>
      <c r="CS16" s="680"/>
      <c r="CT16" s="680"/>
      <c r="CU16" s="680"/>
      <c r="CV16" s="680"/>
      <c r="CW16" s="680"/>
      <c r="CX16" s="680"/>
      <c r="CY16" s="681"/>
      <c r="CZ16" s="682">
        <v>1</v>
      </c>
      <c r="DA16" s="682"/>
      <c r="DB16" s="682"/>
      <c r="DC16" s="682"/>
      <c r="DD16" s="688" t="s">
        <v>176</v>
      </c>
      <c r="DE16" s="680"/>
      <c r="DF16" s="680"/>
      <c r="DG16" s="680"/>
      <c r="DH16" s="680"/>
      <c r="DI16" s="680"/>
      <c r="DJ16" s="680"/>
      <c r="DK16" s="680"/>
      <c r="DL16" s="680"/>
      <c r="DM16" s="680"/>
      <c r="DN16" s="680"/>
      <c r="DO16" s="680"/>
      <c r="DP16" s="681"/>
      <c r="DQ16" s="688">
        <v>137888</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21255</v>
      </c>
      <c r="S17" s="680"/>
      <c r="T17" s="680"/>
      <c r="U17" s="680"/>
      <c r="V17" s="680"/>
      <c r="W17" s="680"/>
      <c r="X17" s="680"/>
      <c r="Y17" s="681"/>
      <c r="Z17" s="682">
        <v>0.1</v>
      </c>
      <c r="AA17" s="682"/>
      <c r="AB17" s="682"/>
      <c r="AC17" s="682"/>
      <c r="AD17" s="683">
        <v>21255</v>
      </c>
      <c r="AE17" s="683"/>
      <c r="AF17" s="683"/>
      <c r="AG17" s="683"/>
      <c r="AH17" s="683"/>
      <c r="AI17" s="683"/>
      <c r="AJ17" s="683"/>
      <c r="AK17" s="683"/>
      <c r="AL17" s="684">
        <v>0.2</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244</v>
      </c>
      <c r="BH17" s="680"/>
      <c r="BI17" s="680"/>
      <c r="BJ17" s="680"/>
      <c r="BK17" s="680"/>
      <c r="BL17" s="680"/>
      <c r="BM17" s="680"/>
      <c r="BN17" s="681"/>
      <c r="BO17" s="682" t="s">
        <v>245</v>
      </c>
      <c r="BP17" s="682"/>
      <c r="BQ17" s="682"/>
      <c r="BR17" s="682"/>
      <c r="BS17" s="688" t="s">
        <v>176</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3228896</v>
      </c>
      <c r="CS17" s="680"/>
      <c r="CT17" s="680"/>
      <c r="CU17" s="680"/>
      <c r="CV17" s="680"/>
      <c r="CW17" s="680"/>
      <c r="CX17" s="680"/>
      <c r="CY17" s="681"/>
      <c r="CZ17" s="682">
        <v>11.2</v>
      </c>
      <c r="DA17" s="682"/>
      <c r="DB17" s="682"/>
      <c r="DC17" s="682"/>
      <c r="DD17" s="688" t="s">
        <v>176</v>
      </c>
      <c r="DE17" s="680"/>
      <c r="DF17" s="680"/>
      <c r="DG17" s="680"/>
      <c r="DH17" s="680"/>
      <c r="DI17" s="680"/>
      <c r="DJ17" s="680"/>
      <c r="DK17" s="680"/>
      <c r="DL17" s="680"/>
      <c r="DM17" s="680"/>
      <c r="DN17" s="680"/>
      <c r="DO17" s="680"/>
      <c r="DP17" s="681"/>
      <c r="DQ17" s="688">
        <v>3122652</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8547342</v>
      </c>
      <c r="S18" s="680"/>
      <c r="T18" s="680"/>
      <c r="U18" s="680"/>
      <c r="V18" s="680"/>
      <c r="W18" s="680"/>
      <c r="X18" s="680"/>
      <c r="Y18" s="681"/>
      <c r="Z18" s="682">
        <v>29.3</v>
      </c>
      <c r="AA18" s="682"/>
      <c r="AB18" s="682"/>
      <c r="AC18" s="682"/>
      <c r="AD18" s="683">
        <v>7225203</v>
      </c>
      <c r="AE18" s="683"/>
      <c r="AF18" s="683"/>
      <c r="AG18" s="683"/>
      <c r="AH18" s="683"/>
      <c r="AI18" s="683"/>
      <c r="AJ18" s="683"/>
      <c r="AK18" s="683"/>
      <c r="AL18" s="684">
        <v>51.1</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176</v>
      </c>
      <c r="BH18" s="680"/>
      <c r="BI18" s="680"/>
      <c r="BJ18" s="680"/>
      <c r="BK18" s="680"/>
      <c r="BL18" s="680"/>
      <c r="BM18" s="680"/>
      <c r="BN18" s="681"/>
      <c r="BO18" s="682" t="s">
        <v>176</v>
      </c>
      <c r="BP18" s="682"/>
      <c r="BQ18" s="682"/>
      <c r="BR18" s="682"/>
      <c r="BS18" s="688" t="s">
        <v>176</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245</v>
      </c>
      <c r="CS18" s="680"/>
      <c r="CT18" s="680"/>
      <c r="CU18" s="680"/>
      <c r="CV18" s="680"/>
      <c r="CW18" s="680"/>
      <c r="CX18" s="680"/>
      <c r="CY18" s="681"/>
      <c r="CZ18" s="682" t="s">
        <v>135</v>
      </c>
      <c r="DA18" s="682"/>
      <c r="DB18" s="682"/>
      <c r="DC18" s="682"/>
      <c r="DD18" s="688" t="s">
        <v>176</v>
      </c>
      <c r="DE18" s="680"/>
      <c r="DF18" s="680"/>
      <c r="DG18" s="680"/>
      <c r="DH18" s="680"/>
      <c r="DI18" s="680"/>
      <c r="DJ18" s="680"/>
      <c r="DK18" s="680"/>
      <c r="DL18" s="680"/>
      <c r="DM18" s="680"/>
      <c r="DN18" s="680"/>
      <c r="DO18" s="680"/>
      <c r="DP18" s="681"/>
      <c r="DQ18" s="688" t="s">
        <v>245</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7225203</v>
      </c>
      <c r="S19" s="680"/>
      <c r="T19" s="680"/>
      <c r="U19" s="680"/>
      <c r="V19" s="680"/>
      <c r="W19" s="680"/>
      <c r="X19" s="680"/>
      <c r="Y19" s="681"/>
      <c r="Z19" s="682">
        <v>24.8</v>
      </c>
      <c r="AA19" s="682"/>
      <c r="AB19" s="682"/>
      <c r="AC19" s="682"/>
      <c r="AD19" s="683">
        <v>7225203</v>
      </c>
      <c r="AE19" s="683"/>
      <c r="AF19" s="683"/>
      <c r="AG19" s="683"/>
      <c r="AH19" s="683"/>
      <c r="AI19" s="683"/>
      <c r="AJ19" s="683"/>
      <c r="AK19" s="683"/>
      <c r="AL19" s="684">
        <v>51.1</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11477</v>
      </c>
      <c r="BH19" s="680"/>
      <c r="BI19" s="680"/>
      <c r="BJ19" s="680"/>
      <c r="BK19" s="680"/>
      <c r="BL19" s="680"/>
      <c r="BM19" s="680"/>
      <c r="BN19" s="681"/>
      <c r="BO19" s="682">
        <v>0.2</v>
      </c>
      <c r="BP19" s="682"/>
      <c r="BQ19" s="682"/>
      <c r="BR19" s="682"/>
      <c r="BS19" s="688" t="s">
        <v>176</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176</v>
      </c>
      <c r="CS19" s="680"/>
      <c r="CT19" s="680"/>
      <c r="CU19" s="680"/>
      <c r="CV19" s="680"/>
      <c r="CW19" s="680"/>
      <c r="CX19" s="680"/>
      <c r="CY19" s="681"/>
      <c r="CZ19" s="682" t="s">
        <v>176</v>
      </c>
      <c r="DA19" s="682"/>
      <c r="DB19" s="682"/>
      <c r="DC19" s="682"/>
      <c r="DD19" s="688" t="s">
        <v>245</v>
      </c>
      <c r="DE19" s="680"/>
      <c r="DF19" s="680"/>
      <c r="DG19" s="680"/>
      <c r="DH19" s="680"/>
      <c r="DI19" s="680"/>
      <c r="DJ19" s="680"/>
      <c r="DK19" s="680"/>
      <c r="DL19" s="680"/>
      <c r="DM19" s="680"/>
      <c r="DN19" s="680"/>
      <c r="DO19" s="680"/>
      <c r="DP19" s="681"/>
      <c r="DQ19" s="688" t="s">
        <v>176</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1322139</v>
      </c>
      <c r="S20" s="680"/>
      <c r="T20" s="680"/>
      <c r="U20" s="680"/>
      <c r="V20" s="680"/>
      <c r="W20" s="680"/>
      <c r="X20" s="680"/>
      <c r="Y20" s="681"/>
      <c r="Z20" s="682">
        <v>4.5</v>
      </c>
      <c r="AA20" s="682"/>
      <c r="AB20" s="682"/>
      <c r="AC20" s="682"/>
      <c r="AD20" s="683" t="s">
        <v>245</v>
      </c>
      <c r="AE20" s="683"/>
      <c r="AF20" s="683"/>
      <c r="AG20" s="683"/>
      <c r="AH20" s="683"/>
      <c r="AI20" s="683"/>
      <c r="AJ20" s="683"/>
      <c r="AK20" s="683"/>
      <c r="AL20" s="684" t="s">
        <v>135</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11477</v>
      </c>
      <c r="BH20" s="680"/>
      <c r="BI20" s="680"/>
      <c r="BJ20" s="680"/>
      <c r="BK20" s="680"/>
      <c r="BL20" s="680"/>
      <c r="BM20" s="680"/>
      <c r="BN20" s="681"/>
      <c r="BO20" s="682">
        <v>0.2</v>
      </c>
      <c r="BP20" s="682"/>
      <c r="BQ20" s="682"/>
      <c r="BR20" s="682"/>
      <c r="BS20" s="688" t="s">
        <v>176</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28856906</v>
      </c>
      <c r="CS20" s="680"/>
      <c r="CT20" s="680"/>
      <c r="CU20" s="680"/>
      <c r="CV20" s="680"/>
      <c r="CW20" s="680"/>
      <c r="CX20" s="680"/>
      <c r="CY20" s="681"/>
      <c r="CZ20" s="682">
        <v>100</v>
      </c>
      <c r="DA20" s="682"/>
      <c r="DB20" s="682"/>
      <c r="DC20" s="682"/>
      <c r="DD20" s="688">
        <v>3841252</v>
      </c>
      <c r="DE20" s="680"/>
      <c r="DF20" s="680"/>
      <c r="DG20" s="680"/>
      <c r="DH20" s="680"/>
      <c r="DI20" s="680"/>
      <c r="DJ20" s="680"/>
      <c r="DK20" s="680"/>
      <c r="DL20" s="680"/>
      <c r="DM20" s="680"/>
      <c r="DN20" s="680"/>
      <c r="DO20" s="680"/>
      <c r="DP20" s="681"/>
      <c r="DQ20" s="688">
        <v>17846113</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176</v>
      </c>
      <c r="S21" s="680"/>
      <c r="T21" s="680"/>
      <c r="U21" s="680"/>
      <c r="V21" s="680"/>
      <c r="W21" s="680"/>
      <c r="X21" s="680"/>
      <c r="Y21" s="681"/>
      <c r="Z21" s="682" t="s">
        <v>244</v>
      </c>
      <c r="AA21" s="682"/>
      <c r="AB21" s="682"/>
      <c r="AC21" s="682"/>
      <c r="AD21" s="683" t="s">
        <v>245</v>
      </c>
      <c r="AE21" s="683"/>
      <c r="AF21" s="683"/>
      <c r="AG21" s="683"/>
      <c r="AH21" s="683"/>
      <c r="AI21" s="683"/>
      <c r="AJ21" s="683"/>
      <c r="AK21" s="683"/>
      <c r="AL21" s="684" t="s">
        <v>176</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11477</v>
      </c>
      <c r="BH21" s="680"/>
      <c r="BI21" s="680"/>
      <c r="BJ21" s="680"/>
      <c r="BK21" s="680"/>
      <c r="BL21" s="680"/>
      <c r="BM21" s="680"/>
      <c r="BN21" s="681"/>
      <c r="BO21" s="682">
        <v>0.2</v>
      </c>
      <c r="BP21" s="682"/>
      <c r="BQ21" s="682"/>
      <c r="BR21" s="682"/>
      <c r="BS21" s="688" t="s">
        <v>244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15445699</v>
      </c>
      <c r="S22" s="680"/>
      <c r="T22" s="680"/>
      <c r="U22" s="680"/>
      <c r="V22" s="680"/>
      <c r="W22" s="680"/>
      <c r="X22" s="680"/>
      <c r="Y22" s="681"/>
      <c r="Z22" s="682">
        <v>53</v>
      </c>
      <c r="AA22" s="682"/>
      <c r="AB22" s="682"/>
      <c r="AC22" s="682"/>
      <c r="AD22" s="683">
        <v>14123560</v>
      </c>
      <c r="AE22" s="683"/>
      <c r="AF22" s="683"/>
      <c r="AG22" s="683"/>
      <c r="AH22" s="683"/>
      <c r="AI22" s="683"/>
      <c r="AJ22" s="683"/>
      <c r="AK22" s="683"/>
      <c r="AL22" s="684">
        <v>100</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245</v>
      </c>
      <c r="BH22" s="680"/>
      <c r="BI22" s="680"/>
      <c r="BJ22" s="680"/>
      <c r="BK22" s="680"/>
      <c r="BL22" s="680"/>
      <c r="BM22" s="680"/>
      <c r="BN22" s="681"/>
      <c r="BO22" s="682" t="s">
        <v>135</v>
      </c>
      <c r="BP22" s="682"/>
      <c r="BQ22" s="682"/>
      <c r="BR22" s="682"/>
      <c r="BS22" s="688" t="s">
        <v>176</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6471</v>
      </c>
      <c r="S23" s="680"/>
      <c r="T23" s="680"/>
      <c r="U23" s="680"/>
      <c r="V23" s="680"/>
      <c r="W23" s="680"/>
      <c r="X23" s="680"/>
      <c r="Y23" s="681"/>
      <c r="Z23" s="682">
        <v>0</v>
      </c>
      <c r="AA23" s="682"/>
      <c r="AB23" s="682"/>
      <c r="AC23" s="682"/>
      <c r="AD23" s="683">
        <v>6471</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176</v>
      </c>
      <c r="BH23" s="680"/>
      <c r="BI23" s="680"/>
      <c r="BJ23" s="680"/>
      <c r="BK23" s="680"/>
      <c r="BL23" s="680"/>
      <c r="BM23" s="680"/>
      <c r="BN23" s="681"/>
      <c r="BO23" s="682" t="s">
        <v>135</v>
      </c>
      <c r="BP23" s="682"/>
      <c r="BQ23" s="682"/>
      <c r="BR23" s="682"/>
      <c r="BS23" s="688" t="s">
        <v>176</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334675</v>
      </c>
      <c r="S24" s="680"/>
      <c r="T24" s="680"/>
      <c r="U24" s="680"/>
      <c r="V24" s="680"/>
      <c r="W24" s="680"/>
      <c r="X24" s="680"/>
      <c r="Y24" s="681"/>
      <c r="Z24" s="682">
        <v>1.1000000000000001</v>
      </c>
      <c r="AA24" s="682"/>
      <c r="AB24" s="682"/>
      <c r="AC24" s="682"/>
      <c r="AD24" s="683" t="s">
        <v>176</v>
      </c>
      <c r="AE24" s="683"/>
      <c r="AF24" s="683"/>
      <c r="AG24" s="683"/>
      <c r="AH24" s="683"/>
      <c r="AI24" s="683"/>
      <c r="AJ24" s="683"/>
      <c r="AK24" s="683"/>
      <c r="AL24" s="684" t="s">
        <v>176</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176</v>
      </c>
      <c r="BH24" s="680"/>
      <c r="BI24" s="680"/>
      <c r="BJ24" s="680"/>
      <c r="BK24" s="680"/>
      <c r="BL24" s="680"/>
      <c r="BM24" s="680"/>
      <c r="BN24" s="681"/>
      <c r="BO24" s="682" t="s">
        <v>245</v>
      </c>
      <c r="BP24" s="682"/>
      <c r="BQ24" s="682"/>
      <c r="BR24" s="682"/>
      <c r="BS24" s="688" t="s">
        <v>176</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12938596</v>
      </c>
      <c r="CS24" s="669"/>
      <c r="CT24" s="669"/>
      <c r="CU24" s="669"/>
      <c r="CV24" s="669"/>
      <c r="CW24" s="669"/>
      <c r="CX24" s="669"/>
      <c r="CY24" s="670"/>
      <c r="CZ24" s="673">
        <v>44.8</v>
      </c>
      <c r="DA24" s="674"/>
      <c r="DB24" s="674"/>
      <c r="DC24" s="693"/>
      <c r="DD24" s="712">
        <v>8382908</v>
      </c>
      <c r="DE24" s="669"/>
      <c r="DF24" s="669"/>
      <c r="DG24" s="669"/>
      <c r="DH24" s="669"/>
      <c r="DI24" s="669"/>
      <c r="DJ24" s="669"/>
      <c r="DK24" s="670"/>
      <c r="DL24" s="712">
        <v>8265646</v>
      </c>
      <c r="DM24" s="669"/>
      <c r="DN24" s="669"/>
      <c r="DO24" s="669"/>
      <c r="DP24" s="669"/>
      <c r="DQ24" s="669"/>
      <c r="DR24" s="669"/>
      <c r="DS24" s="669"/>
      <c r="DT24" s="669"/>
      <c r="DU24" s="669"/>
      <c r="DV24" s="670"/>
      <c r="DW24" s="673">
        <v>55.8</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298208</v>
      </c>
      <c r="S25" s="680"/>
      <c r="T25" s="680"/>
      <c r="U25" s="680"/>
      <c r="V25" s="680"/>
      <c r="W25" s="680"/>
      <c r="X25" s="680"/>
      <c r="Y25" s="681"/>
      <c r="Z25" s="682">
        <v>1</v>
      </c>
      <c r="AA25" s="682"/>
      <c r="AB25" s="682"/>
      <c r="AC25" s="682"/>
      <c r="AD25" s="683" t="s">
        <v>176</v>
      </c>
      <c r="AE25" s="683"/>
      <c r="AF25" s="683"/>
      <c r="AG25" s="683"/>
      <c r="AH25" s="683"/>
      <c r="AI25" s="683"/>
      <c r="AJ25" s="683"/>
      <c r="AK25" s="683"/>
      <c r="AL25" s="684" t="s">
        <v>176</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176</v>
      </c>
      <c r="BH25" s="680"/>
      <c r="BI25" s="680"/>
      <c r="BJ25" s="680"/>
      <c r="BK25" s="680"/>
      <c r="BL25" s="680"/>
      <c r="BM25" s="680"/>
      <c r="BN25" s="681"/>
      <c r="BO25" s="682" t="s">
        <v>135</v>
      </c>
      <c r="BP25" s="682"/>
      <c r="BQ25" s="682"/>
      <c r="BR25" s="682"/>
      <c r="BS25" s="688" t="s">
        <v>176</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3674513</v>
      </c>
      <c r="CS25" s="715"/>
      <c r="CT25" s="715"/>
      <c r="CU25" s="715"/>
      <c r="CV25" s="715"/>
      <c r="CW25" s="715"/>
      <c r="CX25" s="715"/>
      <c r="CY25" s="716"/>
      <c r="CZ25" s="684">
        <v>12.7</v>
      </c>
      <c r="DA25" s="713"/>
      <c r="DB25" s="713"/>
      <c r="DC25" s="717"/>
      <c r="DD25" s="688">
        <v>3399889</v>
      </c>
      <c r="DE25" s="715"/>
      <c r="DF25" s="715"/>
      <c r="DG25" s="715"/>
      <c r="DH25" s="715"/>
      <c r="DI25" s="715"/>
      <c r="DJ25" s="715"/>
      <c r="DK25" s="716"/>
      <c r="DL25" s="688">
        <v>3285183</v>
      </c>
      <c r="DM25" s="715"/>
      <c r="DN25" s="715"/>
      <c r="DO25" s="715"/>
      <c r="DP25" s="715"/>
      <c r="DQ25" s="715"/>
      <c r="DR25" s="715"/>
      <c r="DS25" s="715"/>
      <c r="DT25" s="715"/>
      <c r="DU25" s="715"/>
      <c r="DV25" s="716"/>
      <c r="DW25" s="684">
        <v>22.2</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102373</v>
      </c>
      <c r="S26" s="680"/>
      <c r="T26" s="680"/>
      <c r="U26" s="680"/>
      <c r="V26" s="680"/>
      <c r="W26" s="680"/>
      <c r="X26" s="680"/>
      <c r="Y26" s="681"/>
      <c r="Z26" s="682">
        <v>0.4</v>
      </c>
      <c r="AA26" s="682"/>
      <c r="AB26" s="682"/>
      <c r="AC26" s="682"/>
      <c r="AD26" s="683" t="s">
        <v>245</v>
      </c>
      <c r="AE26" s="683"/>
      <c r="AF26" s="683"/>
      <c r="AG26" s="683"/>
      <c r="AH26" s="683"/>
      <c r="AI26" s="683"/>
      <c r="AJ26" s="683"/>
      <c r="AK26" s="683"/>
      <c r="AL26" s="684" t="s">
        <v>244</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176</v>
      </c>
      <c r="BH26" s="680"/>
      <c r="BI26" s="680"/>
      <c r="BJ26" s="680"/>
      <c r="BK26" s="680"/>
      <c r="BL26" s="680"/>
      <c r="BM26" s="680"/>
      <c r="BN26" s="681"/>
      <c r="BO26" s="682" t="s">
        <v>245</v>
      </c>
      <c r="BP26" s="682"/>
      <c r="BQ26" s="682"/>
      <c r="BR26" s="682"/>
      <c r="BS26" s="688" t="s">
        <v>245</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2041006</v>
      </c>
      <c r="CS26" s="680"/>
      <c r="CT26" s="680"/>
      <c r="CU26" s="680"/>
      <c r="CV26" s="680"/>
      <c r="CW26" s="680"/>
      <c r="CX26" s="680"/>
      <c r="CY26" s="681"/>
      <c r="CZ26" s="684">
        <v>7.1</v>
      </c>
      <c r="DA26" s="713"/>
      <c r="DB26" s="713"/>
      <c r="DC26" s="717"/>
      <c r="DD26" s="688">
        <v>1894667</v>
      </c>
      <c r="DE26" s="680"/>
      <c r="DF26" s="680"/>
      <c r="DG26" s="680"/>
      <c r="DH26" s="680"/>
      <c r="DI26" s="680"/>
      <c r="DJ26" s="680"/>
      <c r="DK26" s="681"/>
      <c r="DL26" s="688" t="s">
        <v>135</v>
      </c>
      <c r="DM26" s="680"/>
      <c r="DN26" s="680"/>
      <c r="DO26" s="680"/>
      <c r="DP26" s="680"/>
      <c r="DQ26" s="680"/>
      <c r="DR26" s="680"/>
      <c r="DS26" s="680"/>
      <c r="DT26" s="680"/>
      <c r="DU26" s="680"/>
      <c r="DV26" s="681"/>
      <c r="DW26" s="684" t="s">
        <v>244</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4234813</v>
      </c>
      <c r="S27" s="680"/>
      <c r="T27" s="680"/>
      <c r="U27" s="680"/>
      <c r="V27" s="680"/>
      <c r="W27" s="680"/>
      <c r="X27" s="680"/>
      <c r="Y27" s="681"/>
      <c r="Z27" s="682">
        <v>14.5</v>
      </c>
      <c r="AA27" s="682"/>
      <c r="AB27" s="682"/>
      <c r="AC27" s="682"/>
      <c r="AD27" s="683" t="s">
        <v>176</v>
      </c>
      <c r="AE27" s="683"/>
      <c r="AF27" s="683"/>
      <c r="AG27" s="683"/>
      <c r="AH27" s="683"/>
      <c r="AI27" s="683"/>
      <c r="AJ27" s="683"/>
      <c r="AK27" s="683"/>
      <c r="AL27" s="684" t="s">
        <v>176</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5543196</v>
      </c>
      <c r="BH27" s="680"/>
      <c r="BI27" s="680"/>
      <c r="BJ27" s="680"/>
      <c r="BK27" s="680"/>
      <c r="BL27" s="680"/>
      <c r="BM27" s="680"/>
      <c r="BN27" s="681"/>
      <c r="BO27" s="682">
        <v>100</v>
      </c>
      <c r="BP27" s="682"/>
      <c r="BQ27" s="682"/>
      <c r="BR27" s="682"/>
      <c r="BS27" s="688">
        <v>109389</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6035187</v>
      </c>
      <c r="CS27" s="715"/>
      <c r="CT27" s="715"/>
      <c r="CU27" s="715"/>
      <c r="CV27" s="715"/>
      <c r="CW27" s="715"/>
      <c r="CX27" s="715"/>
      <c r="CY27" s="716"/>
      <c r="CZ27" s="684">
        <v>20.9</v>
      </c>
      <c r="DA27" s="713"/>
      <c r="DB27" s="713"/>
      <c r="DC27" s="717"/>
      <c r="DD27" s="688">
        <v>1860367</v>
      </c>
      <c r="DE27" s="715"/>
      <c r="DF27" s="715"/>
      <c r="DG27" s="715"/>
      <c r="DH27" s="715"/>
      <c r="DI27" s="715"/>
      <c r="DJ27" s="715"/>
      <c r="DK27" s="716"/>
      <c r="DL27" s="688">
        <v>1857811</v>
      </c>
      <c r="DM27" s="715"/>
      <c r="DN27" s="715"/>
      <c r="DO27" s="715"/>
      <c r="DP27" s="715"/>
      <c r="DQ27" s="715"/>
      <c r="DR27" s="715"/>
      <c r="DS27" s="715"/>
      <c r="DT27" s="715"/>
      <c r="DU27" s="715"/>
      <c r="DV27" s="716"/>
      <c r="DW27" s="684">
        <v>12.5</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t="s">
        <v>176</v>
      </c>
      <c r="S28" s="680"/>
      <c r="T28" s="680"/>
      <c r="U28" s="680"/>
      <c r="V28" s="680"/>
      <c r="W28" s="680"/>
      <c r="X28" s="680"/>
      <c r="Y28" s="681"/>
      <c r="Z28" s="682" t="s">
        <v>135</v>
      </c>
      <c r="AA28" s="682"/>
      <c r="AB28" s="682"/>
      <c r="AC28" s="682"/>
      <c r="AD28" s="683" t="s">
        <v>245</v>
      </c>
      <c r="AE28" s="683"/>
      <c r="AF28" s="683"/>
      <c r="AG28" s="683"/>
      <c r="AH28" s="683"/>
      <c r="AI28" s="683"/>
      <c r="AJ28" s="683"/>
      <c r="AK28" s="683"/>
      <c r="AL28" s="684" t="s">
        <v>245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3228896</v>
      </c>
      <c r="CS28" s="680"/>
      <c r="CT28" s="680"/>
      <c r="CU28" s="680"/>
      <c r="CV28" s="680"/>
      <c r="CW28" s="680"/>
      <c r="CX28" s="680"/>
      <c r="CY28" s="681"/>
      <c r="CZ28" s="684">
        <v>11.2</v>
      </c>
      <c r="DA28" s="713"/>
      <c r="DB28" s="713"/>
      <c r="DC28" s="717"/>
      <c r="DD28" s="688">
        <v>3122652</v>
      </c>
      <c r="DE28" s="680"/>
      <c r="DF28" s="680"/>
      <c r="DG28" s="680"/>
      <c r="DH28" s="680"/>
      <c r="DI28" s="680"/>
      <c r="DJ28" s="680"/>
      <c r="DK28" s="681"/>
      <c r="DL28" s="688">
        <v>3122652</v>
      </c>
      <c r="DM28" s="680"/>
      <c r="DN28" s="680"/>
      <c r="DO28" s="680"/>
      <c r="DP28" s="680"/>
      <c r="DQ28" s="680"/>
      <c r="DR28" s="680"/>
      <c r="DS28" s="680"/>
      <c r="DT28" s="680"/>
      <c r="DU28" s="680"/>
      <c r="DV28" s="681"/>
      <c r="DW28" s="684">
        <v>21.1</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3654476</v>
      </c>
      <c r="S29" s="680"/>
      <c r="T29" s="680"/>
      <c r="U29" s="680"/>
      <c r="V29" s="680"/>
      <c r="W29" s="680"/>
      <c r="X29" s="680"/>
      <c r="Y29" s="681"/>
      <c r="Z29" s="682">
        <v>12.5</v>
      </c>
      <c r="AA29" s="682"/>
      <c r="AB29" s="682"/>
      <c r="AC29" s="682"/>
      <c r="AD29" s="683" t="s">
        <v>176</v>
      </c>
      <c r="AE29" s="683"/>
      <c r="AF29" s="683"/>
      <c r="AG29" s="683"/>
      <c r="AH29" s="683"/>
      <c r="AI29" s="683"/>
      <c r="AJ29" s="683"/>
      <c r="AK29" s="683"/>
      <c r="AL29" s="684" t="s">
        <v>176</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3228724</v>
      </c>
      <c r="CS29" s="715"/>
      <c r="CT29" s="715"/>
      <c r="CU29" s="715"/>
      <c r="CV29" s="715"/>
      <c r="CW29" s="715"/>
      <c r="CX29" s="715"/>
      <c r="CY29" s="716"/>
      <c r="CZ29" s="684">
        <v>11.2</v>
      </c>
      <c r="DA29" s="713"/>
      <c r="DB29" s="713"/>
      <c r="DC29" s="717"/>
      <c r="DD29" s="688">
        <v>3122480</v>
      </c>
      <c r="DE29" s="715"/>
      <c r="DF29" s="715"/>
      <c r="DG29" s="715"/>
      <c r="DH29" s="715"/>
      <c r="DI29" s="715"/>
      <c r="DJ29" s="715"/>
      <c r="DK29" s="716"/>
      <c r="DL29" s="688">
        <v>3122480</v>
      </c>
      <c r="DM29" s="715"/>
      <c r="DN29" s="715"/>
      <c r="DO29" s="715"/>
      <c r="DP29" s="715"/>
      <c r="DQ29" s="715"/>
      <c r="DR29" s="715"/>
      <c r="DS29" s="715"/>
      <c r="DT29" s="715"/>
      <c r="DU29" s="715"/>
      <c r="DV29" s="716"/>
      <c r="DW29" s="684">
        <v>21.1</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143482</v>
      </c>
      <c r="S30" s="680"/>
      <c r="T30" s="680"/>
      <c r="U30" s="680"/>
      <c r="V30" s="680"/>
      <c r="W30" s="680"/>
      <c r="X30" s="680"/>
      <c r="Y30" s="681"/>
      <c r="Z30" s="682">
        <v>0.5</v>
      </c>
      <c r="AA30" s="682"/>
      <c r="AB30" s="682"/>
      <c r="AC30" s="682"/>
      <c r="AD30" s="683" t="s">
        <v>244</v>
      </c>
      <c r="AE30" s="683"/>
      <c r="AF30" s="683"/>
      <c r="AG30" s="683"/>
      <c r="AH30" s="683"/>
      <c r="AI30" s="683"/>
      <c r="AJ30" s="683"/>
      <c r="AK30" s="683"/>
      <c r="AL30" s="684" t="s">
        <v>244</v>
      </c>
      <c r="AM30" s="685"/>
      <c r="AN30" s="685"/>
      <c r="AO30" s="686"/>
      <c r="AP30" s="727" t="s">
        <v>308</v>
      </c>
      <c r="AQ30" s="728"/>
      <c r="AR30" s="728"/>
      <c r="AS30" s="728"/>
      <c r="AT30" s="733" t="s">
        <v>309</v>
      </c>
      <c r="AU30" s="230"/>
      <c r="AV30" s="230"/>
      <c r="AW30" s="230"/>
      <c r="AX30" s="665" t="s">
        <v>184</v>
      </c>
      <c r="AY30" s="666"/>
      <c r="AZ30" s="666"/>
      <c r="BA30" s="666"/>
      <c r="BB30" s="666"/>
      <c r="BC30" s="666"/>
      <c r="BD30" s="666"/>
      <c r="BE30" s="666"/>
      <c r="BF30" s="667"/>
      <c r="BG30" s="739">
        <v>99.3</v>
      </c>
      <c r="BH30" s="740"/>
      <c r="BI30" s="740"/>
      <c r="BJ30" s="740"/>
      <c r="BK30" s="740"/>
      <c r="BL30" s="740"/>
      <c r="BM30" s="674">
        <v>92.8</v>
      </c>
      <c r="BN30" s="740"/>
      <c r="BO30" s="740"/>
      <c r="BP30" s="740"/>
      <c r="BQ30" s="741"/>
      <c r="BR30" s="739">
        <v>99</v>
      </c>
      <c r="BS30" s="740"/>
      <c r="BT30" s="740"/>
      <c r="BU30" s="740"/>
      <c r="BV30" s="740"/>
      <c r="BW30" s="740"/>
      <c r="BX30" s="674">
        <v>92</v>
      </c>
      <c r="BY30" s="740"/>
      <c r="BZ30" s="740"/>
      <c r="CA30" s="740"/>
      <c r="CB30" s="741"/>
      <c r="CD30" s="744"/>
      <c r="CE30" s="745"/>
      <c r="CF30" s="694" t="s">
        <v>310</v>
      </c>
      <c r="CG30" s="695"/>
      <c r="CH30" s="695"/>
      <c r="CI30" s="695"/>
      <c r="CJ30" s="695"/>
      <c r="CK30" s="695"/>
      <c r="CL30" s="695"/>
      <c r="CM30" s="695"/>
      <c r="CN30" s="695"/>
      <c r="CO30" s="695"/>
      <c r="CP30" s="695"/>
      <c r="CQ30" s="696"/>
      <c r="CR30" s="679">
        <v>3029223</v>
      </c>
      <c r="CS30" s="680"/>
      <c r="CT30" s="680"/>
      <c r="CU30" s="680"/>
      <c r="CV30" s="680"/>
      <c r="CW30" s="680"/>
      <c r="CX30" s="680"/>
      <c r="CY30" s="681"/>
      <c r="CZ30" s="684">
        <v>10.5</v>
      </c>
      <c r="DA30" s="713"/>
      <c r="DB30" s="713"/>
      <c r="DC30" s="717"/>
      <c r="DD30" s="688">
        <v>2937170</v>
      </c>
      <c r="DE30" s="680"/>
      <c r="DF30" s="680"/>
      <c r="DG30" s="680"/>
      <c r="DH30" s="680"/>
      <c r="DI30" s="680"/>
      <c r="DJ30" s="680"/>
      <c r="DK30" s="681"/>
      <c r="DL30" s="688">
        <v>2937170</v>
      </c>
      <c r="DM30" s="680"/>
      <c r="DN30" s="680"/>
      <c r="DO30" s="680"/>
      <c r="DP30" s="680"/>
      <c r="DQ30" s="680"/>
      <c r="DR30" s="680"/>
      <c r="DS30" s="680"/>
      <c r="DT30" s="680"/>
      <c r="DU30" s="680"/>
      <c r="DV30" s="681"/>
      <c r="DW30" s="684">
        <v>19.8</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94140</v>
      </c>
      <c r="S31" s="680"/>
      <c r="T31" s="680"/>
      <c r="U31" s="680"/>
      <c r="V31" s="680"/>
      <c r="W31" s="680"/>
      <c r="X31" s="680"/>
      <c r="Y31" s="681"/>
      <c r="Z31" s="682">
        <v>0.3</v>
      </c>
      <c r="AA31" s="682"/>
      <c r="AB31" s="682"/>
      <c r="AC31" s="682"/>
      <c r="AD31" s="683" t="s">
        <v>176</v>
      </c>
      <c r="AE31" s="683"/>
      <c r="AF31" s="683"/>
      <c r="AG31" s="683"/>
      <c r="AH31" s="683"/>
      <c r="AI31" s="683"/>
      <c r="AJ31" s="683"/>
      <c r="AK31" s="683"/>
      <c r="AL31" s="684" t="s">
        <v>245</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99.3</v>
      </c>
      <c r="BH31" s="715"/>
      <c r="BI31" s="715"/>
      <c r="BJ31" s="715"/>
      <c r="BK31" s="715"/>
      <c r="BL31" s="715"/>
      <c r="BM31" s="685">
        <v>95.4</v>
      </c>
      <c r="BN31" s="737"/>
      <c r="BO31" s="737"/>
      <c r="BP31" s="737"/>
      <c r="BQ31" s="738"/>
      <c r="BR31" s="736">
        <v>99</v>
      </c>
      <c r="BS31" s="715"/>
      <c r="BT31" s="715"/>
      <c r="BU31" s="715"/>
      <c r="BV31" s="715"/>
      <c r="BW31" s="715"/>
      <c r="BX31" s="685">
        <v>94.1</v>
      </c>
      <c r="BY31" s="737"/>
      <c r="BZ31" s="737"/>
      <c r="CA31" s="737"/>
      <c r="CB31" s="738"/>
      <c r="CD31" s="744"/>
      <c r="CE31" s="745"/>
      <c r="CF31" s="694" t="s">
        <v>314</v>
      </c>
      <c r="CG31" s="695"/>
      <c r="CH31" s="695"/>
      <c r="CI31" s="695"/>
      <c r="CJ31" s="695"/>
      <c r="CK31" s="695"/>
      <c r="CL31" s="695"/>
      <c r="CM31" s="695"/>
      <c r="CN31" s="695"/>
      <c r="CO31" s="695"/>
      <c r="CP31" s="695"/>
      <c r="CQ31" s="696"/>
      <c r="CR31" s="679">
        <v>199501</v>
      </c>
      <c r="CS31" s="715"/>
      <c r="CT31" s="715"/>
      <c r="CU31" s="715"/>
      <c r="CV31" s="715"/>
      <c r="CW31" s="715"/>
      <c r="CX31" s="715"/>
      <c r="CY31" s="716"/>
      <c r="CZ31" s="684">
        <v>0.7</v>
      </c>
      <c r="DA31" s="713"/>
      <c r="DB31" s="713"/>
      <c r="DC31" s="717"/>
      <c r="DD31" s="688">
        <v>185310</v>
      </c>
      <c r="DE31" s="715"/>
      <c r="DF31" s="715"/>
      <c r="DG31" s="715"/>
      <c r="DH31" s="715"/>
      <c r="DI31" s="715"/>
      <c r="DJ31" s="715"/>
      <c r="DK31" s="716"/>
      <c r="DL31" s="688">
        <v>185310</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1107457</v>
      </c>
      <c r="S32" s="680"/>
      <c r="T32" s="680"/>
      <c r="U32" s="680"/>
      <c r="V32" s="680"/>
      <c r="W32" s="680"/>
      <c r="X32" s="680"/>
      <c r="Y32" s="681"/>
      <c r="Z32" s="682">
        <v>3.8</v>
      </c>
      <c r="AA32" s="682"/>
      <c r="AB32" s="682"/>
      <c r="AC32" s="682"/>
      <c r="AD32" s="683" t="s">
        <v>135</v>
      </c>
      <c r="AE32" s="683"/>
      <c r="AF32" s="683"/>
      <c r="AG32" s="683"/>
      <c r="AH32" s="683"/>
      <c r="AI32" s="683"/>
      <c r="AJ32" s="683"/>
      <c r="AK32" s="683"/>
      <c r="AL32" s="684" t="s">
        <v>245</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99.1</v>
      </c>
      <c r="BH32" s="749"/>
      <c r="BI32" s="749"/>
      <c r="BJ32" s="749"/>
      <c r="BK32" s="749"/>
      <c r="BL32" s="749"/>
      <c r="BM32" s="750">
        <v>89.4</v>
      </c>
      <c r="BN32" s="749"/>
      <c r="BO32" s="749"/>
      <c r="BP32" s="749"/>
      <c r="BQ32" s="751"/>
      <c r="BR32" s="748">
        <v>98.9</v>
      </c>
      <c r="BS32" s="749"/>
      <c r="BT32" s="749"/>
      <c r="BU32" s="749"/>
      <c r="BV32" s="749"/>
      <c r="BW32" s="749"/>
      <c r="BX32" s="750">
        <v>89</v>
      </c>
      <c r="BY32" s="749"/>
      <c r="BZ32" s="749"/>
      <c r="CA32" s="749"/>
      <c r="CB32" s="751"/>
      <c r="CD32" s="746"/>
      <c r="CE32" s="747"/>
      <c r="CF32" s="694" t="s">
        <v>317</v>
      </c>
      <c r="CG32" s="695"/>
      <c r="CH32" s="695"/>
      <c r="CI32" s="695"/>
      <c r="CJ32" s="695"/>
      <c r="CK32" s="695"/>
      <c r="CL32" s="695"/>
      <c r="CM32" s="695"/>
      <c r="CN32" s="695"/>
      <c r="CO32" s="695"/>
      <c r="CP32" s="695"/>
      <c r="CQ32" s="696"/>
      <c r="CR32" s="679">
        <v>172</v>
      </c>
      <c r="CS32" s="680"/>
      <c r="CT32" s="680"/>
      <c r="CU32" s="680"/>
      <c r="CV32" s="680"/>
      <c r="CW32" s="680"/>
      <c r="CX32" s="680"/>
      <c r="CY32" s="681"/>
      <c r="CZ32" s="684">
        <v>0</v>
      </c>
      <c r="DA32" s="713"/>
      <c r="DB32" s="713"/>
      <c r="DC32" s="717"/>
      <c r="DD32" s="688">
        <v>172</v>
      </c>
      <c r="DE32" s="680"/>
      <c r="DF32" s="680"/>
      <c r="DG32" s="680"/>
      <c r="DH32" s="680"/>
      <c r="DI32" s="680"/>
      <c r="DJ32" s="680"/>
      <c r="DK32" s="681"/>
      <c r="DL32" s="688">
        <v>172</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549862</v>
      </c>
      <c r="S33" s="680"/>
      <c r="T33" s="680"/>
      <c r="U33" s="680"/>
      <c r="V33" s="680"/>
      <c r="W33" s="680"/>
      <c r="X33" s="680"/>
      <c r="Y33" s="681"/>
      <c r="Z33" s="682">
        <v>1.9</v>
      </c>
      <c r="AA33" s="682"/>
      <c r="AB33" s="682"/>
      <c r="AC33" s="682"/>
      <c r="AD33" s="683" t="s">
        <v>245</v>
      </c>
      <c r="AE33" s="683"/>
      <c r="AF33" s="683"/>
      <c r="AG33" s="683"/>
      <c r="AH33" s="683"/>
      <c r="AI33" s="683"/>
      <c r="AJ33" s="683"/>
      <c r="AK33" s="683"/>
      <c r="AL33" s="684" t="s">
        <v>176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11787094</v>
      </c>
      <c r="CS33" s="715"/>
      <c r="CT33" s="715"/>
      <c r="CU33" s="715"/>
      <c r="CV33" s="715"/>
      <c r="CW33" s="715"/>
      <c r="CX33" s="715"/>
      <c r="CY33" s="716"/>
      <c r="CZ33" s="684">
        <v>40.799999999999997</v>
      </c>
      <c r="DA33" s="713"/>
      <c r="DB33" s="713"/>
      <c r="DC33" s="717"/>
      <c r="DD33" s="688">
        <v>8499457</v>
      </c>
      <c r="DE33" s="715"/>
      <c r="DF33" s="715"/>
      <c r="DG33" s="715"/>
      <c r="DH33" s="715"/>
      <c r="DI33" s="715"/>
      <c r="DJ33" s="715"/>
      <c r="DK33" s="716"/>
      <c r="DL33" s="688">
        <v>5725659</v>
      </c>
      <c r="DM33" s="715"/>
      <c r="DN33" s="715"/>
      <c r="DO33" s="715"/>
      <c r="DP33" s="715"/>
      <c r="DQ33" s="715"/>
      <c r="DR33" s="715"/>
      <c r="DS33" s="715"/>
      <c r="DT33" s="715"/>
      <c r="DU33" s="715"/>
      <c r="DV33" s="716"/>
      <c r="DW33" s="684">
        <v>38.6</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452153</v>
      </c>
      <c r="S34" s="680"/>
      <c r="T34" s="680"/>
      <c r="U34" s="680"/>
      <c r="V34" s="680"/>
      <c r="W34" s="680"/>
      <c r="X34" s="680"/>
      <c r="Y34" s="681"/>
      <c r="Z34" s="682">
        <v>1.6</v>
      </c>
      <c r="AA34" s="682"/>
      <c r="AB34" s="682"/>
      <c r="AC34" s="682"/>
      <c r="AD34" s="683">
        <v>143</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3386318</v>
      </c>
      <c r="CS34" s="680"/>
      <c r="CT34" s="680"/>
      <c r="CU34" s="680"/>
      <c r="CV34" s="680"/>
      <c r="CW34" s="680"/>
      <c r="CX34" s="680"/>
      <c r="CY34" s="681"/>
      <c r="CZ34" s="684">
        <v>11.7</v>
      </c>
      <c r="DA34" s="713"/>
      <c r="DB34" s="713"/>
      <c r="DC34" s="717"/>
      <c r="DD34" s="688">
        <v>2798573</v>
      </c>
      <c r="DE34" s="680"/>
      <c r="DF34" s="680"/>
      <c r="DG34" s="680"/>
      <c r="DH34" s="680"/>
      <c r="DI34" s="680"/>
      <c r="DJ34" s="680"/>
      <c r="DK34" s="681"/>
      <c r="DL34" s="688">
        <v>2216886</v>
      </c>
      <c r="DM34" s="680"/>
      <c r="DN34" s="680"/>
      <c r="DO34" s="680"/>
      <c r="DP34" s="680"/>
      <c r="DQ34" s="680"/>
      <c r="DR34" s="680"/>
      <c r="DS34" s="680"/>
      <c r="DT34" s="680"/>
      <c r="DU34" s="680"/>
      <c r="DV34" s="681"/>
      <c r="DW34" s="684">
        <v>15</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2707700</v>
      </c>
      <c r="S35" s="680"/>
      <c r="T35" s="680"/>
      <c r="U35" s="680"/>
      <c r="V35" s="680"/>
      <c r="W35" s="680"/>
      <c r="X35" s="680"/>
      <c r="Y35" s="681"/>
      <c r="Z35" s="682">
        <v>9.3000000000000007</v>
      </c>
      <c r="AA35" s="682"/>
      <c r="AB35" s="682"/>
      <c r="AC35" s="682"/>
      <c r="AD35" s="683" t="s">
        <v>245</v>
      </c>
      <c r="AE35" s="683"/>
      <c r="AF35" s="683"/>
      <c r="AG35" s="683"/>
      <c r="AH35" s="683"/>
      <c r="AI35" s="683"/>
      <c r="AJ35" s="683"/>
      <c r="AK35" s="683"/>
      <c r="AL35" s="684" t="s">
        <v>245</v>
      </c>
      <c r="AM35" s="685"/>
      <c r="AN35" s="685"/>
      <c r="AO35" s="686"/>
      <c r="AP35" s="234"/>
      <c r="AQ35" s="752" t="s">
        <v>325</v>
      </c>
      <c r="AR35" s="753"/>
      <c r="AS35" s="753"/>
      <c r="AT35" s="753"/>
      <c r="AU35" s="753"/>
      <c r="AV35" s="753"/>
      <c r="AW35" s="753"/>
      <c r="AX35" s="753"/>
      <c r="AY35" s="754"/>
      <c r="AZ35" s="668">
        <v>3161933</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126291</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149277</v>
      </c>
      <c r="CS35" s="715"/>
      <c r="CT35" s="715"/>
      <c r="CU35" s="715"/>
      <c r="CV35" s="715"/>
      <c r="CW35" s="715"/>
      <c r="CX35" s="715"/>
      <c r="CY35" s="716"/>
      <c r="CZ35" s="684">
        <v>0.5</v>
      </c>
      <c r="DA35" s="713"/>
      <c r="DB35" s="713"/>
      <c r="DC35" s="717"/>
      <c r="DD35" s="688">
        <v>119436</v>
      </c>
      <c r="DE35" s="715"/>
      <c r="DF35" s="715"/>
      <c r="DG35" s="715"/>
      <c r="DH35" s="715"/>
      <c r="DI35" s="715"/>
      <c r="DJ35" s="715"/>
      <c r="DK35" s="716"/>
      <c r="DL35" s="688">
        <v>28236</v>
      </c>
      <c r="DM35" s="715"/>
      <c r="DN35" s="715"/>
      <c r="DO35" s="715"/>
      <c r="DP35" s="715"/>
      <c r="DQ35" s="715"/>
      <c r="DR35" s="715"/>
      <c r="DS35" s="715"/>
      <c r="DT35" s="715"/>
      <c r="DU35" s="715"/>
      <c r="DV35" s="716"/>
      <c r="DW35" s="684">
        <v>0.2</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245</v>
      </c>
      <c r="S36" s="680"/>
      <c r="T36" s="680"/>
      <c r="U36" s="680"/>
      <c r="V36" s="680"/>
      <c r="W36" s="680"/>
      <c r="X36" s="680"/>
      <c r="Y36" s="681"/>
      <c r="Z36" s="682" t="s">
        <v>176</v>
      </c>
      <c r="AA36" s="682"/>
      <c r="AB36" s="682"/>
      <c r="AC36" s="682"/>
      <c r="AD36" s="683" t="s">
        <v>176</v>
      </c>
      <c r="AE36" s="683"/>
      <c r="AF36" s="683"/>
      <c r="AG36" s="683"/>
      <c r="AH36" s="683"/>
      <c r="AI36" s="683"/>
      <c r="AJ36" s="683"/>
      <c r="AK36" s="683"/>
      <c r="AL36" s="684" t="s">
        <v>245</v>
      </c>
      <c r="AM36" s="685"/>
      <c r="AN36" s="685"/>
      <c r="AO36" s="686"/>
      <c r="AQ36" s="756" t="s">
        <v>329</v>
      </c>
      <c r="AR36" s="757"/>
      <c r="AS36" s="757"/>
      <c r="AT36" s="757"/>
      <c r="AU36" s="757"/>
      <c r="AV36" s="757"/>
      <c r="AW36" s="757"/>
      <c r="AX36" s="757"/>
      <c r="AY36" s="758"/>
      <c r="AZ36" s="679">
        <v>664575</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42947</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4834626</v>
      </c>
      <c r="CS36" s="680"/>
      <c r="CT36" s="680"/>
      <c r="CU36" s="680"/>
      <c r="CV36" s="680"/>
      <c r="CW36" s="680"/>
      <c r="CX36" s="680"/>
      <c r="CY36" s="681"/>
      <c r="CZ36" s="684">
        <v>16.8</v>
      </c>
      <c r="DA36" s="713"/>
      <c r="DB36" s="713"/>
      <c r="DC36" s="717"/>
      <c r="DD36" s="688">
        <v>2862884</v>
      </c>
      <c r="DE36" s="680"/>
      <c r="DF36" s="680"/>
      <c r="DG36" s="680"/>
      <c r="DH36" s="680"/>
      <c r="DI36" s="680"/>
      <c r="DJ36" s="680"/>
      <c r="DK36" s="681"/>
      <c r="DL36" s="688">
        <v>1582022</v>
      </c>
      <c r="DM36" s="680"/>
      <c r="DN36" s="680"/>
      <c r="DO36" s="680"/>
      <c r="DP36" s="680"/>
      <c r="DQ36" s="680"/>
      <c r="DR36" s="680"/>
      <c r="DS36" s="680"/>
      <c r="DT36" s="680"/>
      <c r="DU36" s="680"/>
      <c r="DV36" s="681"/>
      <c r="DW36" s="684">
        <v>10.7</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695000</v>
      </c>
      <c r="S37" s="680"/>
      <c r="T37" s="680"/>
      <c r="U37" s="680"/>
      <c r="V37" s="680"/>
      <c r="W37" s="680"/>
      <c r="X37" s="680"/>
      <c r="Y37" s="681"/>
      <c r="Z37" s="682">
        <v>2.4</v>
      </c>
      <c r="AA37" s="682"/>
      <c r="AB37" s="682"/>
      <c r="AC37" s="682"/>
      <c r="AD37" s="683" t="s">
        <v>176</v>
      </c>
      <c r="AE37" s="683"/>
      <c r="AF37" s="683"/>
      <c r="AG37" s="683"/>
      <c r="AH37" s="683"/>
      <c r="AI37" s="683"/>
      <c r="AJ37" s="683"/>
      <c r="AK37" s="683"/>
      <c r="AL37" s="684" t="s">
        <v>176</v>
      </c>
      <c r="AM37" s="685"/>
      <c r="AN37" s="685"/>
      <c r="AO37" s="686"/>
      <c r="AQ37" s="756" t="s">
        <v>333</v>
      </c>
      <c r="AR37" s="757"/>
      <c r="AS37" s="757"/>
      <c r="AT37" s="757"/>
      <c r="AU37" s="757"/>
      <c r="AV37" s="757"/>
      <c r="AW37" s="757"/>
      <c r="AX37" s="757"/>
      <c r="AY37" s="758"/>
      <c r="AZ37" s="679">
        <v>130968</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7273</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1139935</v>
      </c>
      <c r="CS37" s="715"/>
      <c r="CT37" s="715"/>
      <c r="CU37" s="715"/>
      <c r="CV37" s="715"/>
      <c r="CW37" s="715"/>
      <c r="CX37" s="715"/>
      <c r="CY37" s="716"/>
      <c r="CZ37" s="684">
        <v>4</v>
      </c>
      <c r="DA37" s="713"/>
      <c r="DB37" s="713"/>
      <c r="DC37" s="717"/>
      <c r="DD37" s="688">
        <v>1139265</v>
      </c>
      <c r="DE37" s="715"/>
      <c r="DF37" s="715"/>
      <c r="DG37" s="715"/>
      <c r="DH37" s="715"/>
      <c r="DI37" s="715"/>
      <c r="DJ37" s="715"/>
      <c r="DK37" s="716"/>
      <c r="DL37" s="688">
        <v>1139265</v>
      </c>
      <c r="DM37" s="715"/>
      <c r="DN37" s="715"/>
      <c r="DO37" s="715"/>
      <c r="DP37" s="715"/>
      <c r="DQ37" s="715"/>
      <c r="DR37" s="715"/>
      <c r="DS37" s="715"/>
      <c r="DT37" s="715"/>
      <c r="DU37" s="715"/>
      <c r="DV37" s="716"/>
      <c r="DW37" s="684">
        <v>7.7</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29131509</v>
      </c>
      <c r="S38" s="760"/>
      <c r="T38" s="760"/>
      <c r="U38" s="760"/>
      <c r="V38" s="760"/>
      <c r="W38" s="760"/>
      <c r="X38" s="760"/>
      <c r="Y38" s="761"/>
      <c r="Z38" s="762">
        <v>100</v>
      </c>
      <c r="AA38" s="762"/>
      <c r="AB38" s="762"/>
      <c r="AC38" s="762"/>
      <c r="AD38" s="763">
        <v>14130174</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61918</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12960</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3100015</v>
      </c>
      <c r="CS38" s="680"/>
      <c r="CT38" s="680"/>
      <c r="CU38" s="680"/>
      <c r="CV38" s="680"/>
      <c r="CW38" s="680"/>
      <c r="CX38" s="680"/>
      <c r="CY38" s="681"/>
      <c r="CZ38" s="684">
        <v>10.7</v>
      </c>
      <c r="DA38" s="713"/>
      <c r="DB38" s="713"/>
      <c r="DC38" s="717"/>
      <c r="DD38" s="688">
        <v>2679610</v>
      </c>
      <c r="DE38" s="680"/>
      <c r="DF38" s="680"/>
      <c r="DG38" s="680"/>
      <c r="DH38" s="680"/>
      <c r="DI38" s="680"/>
      <c r="DJ38" s="680"/>
      <c r="DK38" s="681"/>
      <c r="DL38" s="688">
        <v>1898515</v>
      </c>
      <c r="DM38" s="680"/>
      <c r="DN38" s="680"/>
      <c r="DO38" s="680"/>
      <c r="DP38" s="680"/>
      <c r="DQ38" s="680"/>
      <c r="DR38" s="680"/>
      <c r="DS38" s="680"/>
      <c r="DT38" s="680"/>
      <c r="DU38" s="680"/>
      <c r="DV38" s="681"/>
      <c r="DW38" s="684">
        <v>12.8</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t="s">
        <v>244</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101</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275794</v>
      </c>
      <c r="CS39" s="715"/>
      <c r="CT39" s="715"/>
      <c r="CU39" s="715"/>
      <c r="CV39" s="715"/>
      <c r="CW39" s="715"/>
      <c r="CX39" s="715"/>
      <c r="CY39" s="716"/>
      <c r="CZ39" s="684">
        <v>1</v>
      </c>
      <c r="DA39" s="713"/>
      <c r="DB39" s="713"/>
      <c r="DC39" s="717"/>
      <c r="DD39" s="688">
        <v>38954</v>
      </c>
      <c r="DE39" s="715"/>
      <c r="DF39" s="715"/>
      <c r="DG39" s="715"/>
      <c r="DH39" s="715"/>
      <c r="DI39" s="715"/>
      <c r="DJ39" s="715"/>
      <c r="DK39" s="716"/>
      <c r="DL39" s="688" t="s">
        <v>176</v>
      </c>
      <c r="DM39" s="715"/>
      <c r="DN39" s="715"/>
      <c r="DO39" s="715"/>
      <c r="DP39" s="715"/>
      <c r="DQ39" s="715"/>
      <c r="DR39" s="715"/>
      <c r="DS39" s="715"/>
      <c r="DT39" s="715"/>
      <c r="DU39" s="715"/>
      <c r="DV39" s="716"/>
      <c r="DW39" s="684" t="s">
        <v>135</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591249</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176</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41064</v>
      </c>
      <c r="CS40" s="680"/>
      <c r="CT40" s="680"/>
      <c r="CU40" s="680"/>
      <c r="CV40" s="680"/>
      <c r="CW40" s="680"/>
      <c r="CX40" s="680"/>
      <c r="CY40" s="681"/>
      <c r="CZ40" s="684">
        <v>0.1</v>
      </c>
      <c r="DA40" s="713"/>
      <c r="DB40" s="713"/>
      <c r="DC40" s="717"/>
      <c r="DD40" s="688" t="s">
        <v>135</v>
      </c>
      <c r="DE40" s="680"/>
      <c r="DF40" s="680"/>
      <c r="DG40" s="680"/>
      <c r="DH40" s="680"/>
      <c r="DI40" s="680"/>
      <c r="DJ40" s="680"/>
      <c r="DK40" s="681"/>
      <c r="DL40" s="688" t="s">
        <v>244</v>
      </c>
      <c r="DM40" s="680"/>
      <c r="DN40" s="680"/>
      <c r="DO40" s="680"/>
      <c r="DP40" s="680"/>
      <c r="DQ40" s="680"/>
      <c r="DR40" s="680"/>
      <c r="DS40" s="680"/>
      <c r="DT40" s="680"/>
      <c r="DU40" s="680"/>
      <c r="DV40" s="681"/>
      <c r="DW40" s="684" t="s">
        <v>176</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1713223</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368</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135</v>
      </c>
      <c r="CS41" s="715"/>
      <c r="CT41" s="715"/>
      <c r="CU41" s="715"/>
      <c r="CV41" s="715"/>
      <c r="CW41" s="715"/>
      <c r="CX41" s="715"/>
      <c r="CY41" s="716"/>
      <c r="CZ41" s="684" t="s">
        <v>245</v>
      </c>
      <c r="DA41" s="713"/>
      <c r="DB41" s="713"/>
      <c r="DC41" s="717"/>
      <c r="DD41" s="688" t="s">
        <v>176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4131216</v>
      </c>
      <c r="CS42" s="680"/>
      <c r="CT42" s="680"/>
      <c r="CU42" s="680"/>
      <c r="CV42" s="680"/>
      <c r="CW42" s="680"/>
      <c r="CX42" s="680"/>
      <c r="CY42" s="681"/>
      <c r="CZ42" s="684">
        <v>14.3</v>
      </c>
      <c r="DA42" s="685"/>
      <c r="DB42" s="685"/>
      <c r="DC42" s="780"/>
      <c r="DD42" s="688">
        <v>963748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252786</v>
      </c>
      <c r="CS43" s="715"/>
      <c r="CT43" s="715"/>
      <c r="CU43" s="715"/>
      <c r="CV43" s="715"/>
      <c r="CW43" s="715"/>
      <c r="CX43" s="715"/>
      <c r="CY43" s="716"/>
      <c r="CZ43" s="684">
        <v>0.9</v>
      </c>
      <c r="DA43" s="713"/>
      <c r="DB43" s="713"/>
      <c r="DC43" s="717"/>
      <c r="DD43" s="688">
        <v>252786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305</v>
      </c>
      <c r="CE44" s="792"/>
      <c r="CF44" s="676" t="s">
        <v>355</v>
      </c>
      <c r="CG44" s="677"/>
      <c r="CH44" s="677"/>
      <c r="CI44" s="677"/>
      <c r="CJ44" s="677"/>
      <c r="CK44" s="677"/>
      <c r="CL44" s="677"/>
      <c r="CM44" s="677"/>
      <c r="CN44" s="677"/>
      <c r="CO44" s="677"/>
      <c r="CP44" s="677"/>
      <c r="CQ44" s="678"/>
      <c r="CR44" s="679">
        <v>3841252</v>
      </c>
      <c r="CS44" s="680"/>
      <c r="CT44" s="680"/>
      <c r="CU44" s="680"/>
      <c r="CV44" s="680"/>
      <c r="CW44" s="680"/>
      <c r="CX44" s="680"/>
      <c r="CY44" s="681"/>
      <c r="CZ44" s="684">
        <v>13.3</v>
      </c>
      <c r="DA44" s="685"/>
      <c r="DB44" s="685"/>
      <c r="DC44" s="780"/>
      <c r="DD44" s="688">
        <v>825860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1858557</v>
      </c>
      <c r="CS45" s="715"/>
      <c r="CT45" s="715"/>
      <c r="CU45" s="715"/>
      <c r="CV45" s="715"/>
      <c r="CW45" s="715"/>
      <c r="CX45" s="715"/>
      <c r="CY45" s="716"/>
      <c r="CZ45" s="684">
        <v>6.4</v>
      </c>
      <c r="DA45" s="713"/>
      <c r="DB45" s="713"/>
      <c r="DC45" s="717"/>
      <c r="DD45" s="688">
        <v>237327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1809313</v>
      </c>
      <c r="CS46" s="680"/>
      <c r="CT46" s="680"/>
      <c r="CU46" s="680"/>
      <c r="CV46" s="680"/>
      <c r="CW46" s="680"/>
      <c r="CX46" s="680"/>
      <c r="CY46" s="681"/>
      <c r="CZ46" s="684">
        <v>6.3</v>
      </c>
      <c r="DA46" s="685"/>
      <c r="DB46" s="685"/>
      <c r="DC46" s="780"/>
      <c r="DD46" s="688">
        <v>548951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289964</v>
      </c>
      <c r="CS47" s="715"/>
      <c r="CT47" s="715"/>
      <c r="CU47" s="715"/>
      <c r="CV47" s="715"/>
      <c r="CW47" s="715"/>
      <c r="CX47" s="715"/>
      <c r="CY47" s="716"/>
      <c r="CZ47" s="684">
        <v>1</v>
      </c>
      <c r="DA47" s="713"/>
      <c r="DB47" s="713"/>
      <c r="DC47" s="717"/>
      <c r="DD47" s="688">
        <v>137888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135</v>
      </c>
      <c r="CS48" s="680"/>
      <c r="CT48" s="680"/>
      <c r="CU48" s="680"/>
      <c r="CV48" s="680"/>
      <c r="CW48" s="680"/>
      <c r="CX48" s="680"/>
      <c r="CY48" s="681"/>
      <c r="CZ48" s="684" t="s">
        <v>176</v>
      </c>
      <c r="DA48" s="685"/>
      <c r="DB48" s="685"/>
      <c r="DC48" s="780"/>
      <c r="DD48" s="688" t="s">
        <v>244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28856906</v>
      </c>
      <c r="CS49" s="749"/>
      <c r="CT49" s="749"/>
      <c r="CU49" s="749"/>
      <c r="CV49" s="749"/>
      <c r="CW49" s="749"/>
      <c r="CX49" s="749"/>
      <c r="CY49" s="781"/>
      <c r="CZ49" s="764">
        <v>100</v>
      </c>
      <c r="DA49" s="782"/>
      <c r="DB49" s="782"/>
      <c r="DC49" s="783"/>
      <c r="DD49" s="784">
        <v>17846113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urOy2hxGeKrdR2QFDk0G2C85SZzL4XATHSRckUopmgVnc4slC0QQ5rLYjiWPDbvIJ3MLvn7IVzc398fmwQa2ow==" saltValue="Oly789TD2GpfEfn7Pa1Rh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29139</v>
      </c>
      <c r="R7" s="815"/>
      <c r="S7" s="815"/>
      <c r="T7" s="815"/>
      <c r="U7" s="815"/>
      <c r="V7" s="815">
        <v>28864</v>
      </c>
      <c r="W7" s="815"/>
      <c r="X7" s="815"/>
      <c r="Y7" s="815"/>
      <c r="Z7" s="815"/>
      <c r="AA7" s="815">
        <v>275</v>
      </c>
      <c r="AB7" s="815"/>
      <c r="AC7" s="815"/>
      <c r="AD7" s="815"/>
      <c r="AE7" s="816"/>
      <c r="AF7" s="817">
        <v>131</v>
      </c>
      <c r="AG7" s="818"/>
      <c r="AH7" s="818"/>
      <c r="AI7" s="818"/>
      <c r="AJ7" s="819"/>
      <c r="AK7" s="854">
        <v>1107</v>
      </c>
      <c r="AL7" s="855"/>
      <c r="AM7" s="855"/>
      <c r="AN7" s="855"/>
      <c r="AO7" s="855"/>
      <c r="AP7" s="855">
        <v>35025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577</v>
      </c>
      <c r="BT7" s="859"/>
      <c r="BU7" s="859"/>
      <c r="BV7" s="859"/>
      <c r="BW7" s="859"/>
      <c r="BX7" s="859"/>
      <c r="BY7" s="859"/>
      <c r="BZ7" s="859"/>
      <c r="CA7" s="859"/>
      <c r="CB7" s="859"/>
      <c r="CC7" s="859"/>
      <c r="CD7" s="859"/>
      <c r="CE7" s="859"/>
      <c r="CF7" s="859"/>
      <c r="CG7" s="860"/>
      <c r="CH7" s="851">
        <v>1</v>
      </c>
      <c r="CI7" s="852"/>
      <c r="CJ7" s="852"/>
      <c r="CK7" s="852"/>
      <c r="CL7" s="853"/>
      <c r="CM7" s="851">
        <v>94</v>
      </c>
      <c r="CN7" s="852"/>
      <c r="CO7" s="852"/>
      <c r="CP7" s="852"/>
      <c r="CQ7" s="853"/>
      <c r="CR7" s="851">
        <v>1</v>
      </c>
      <c r="CS7" s="852"/>
      <c r="CT7" s="852"/>
      <c r="CU7" s="852"/>
      <c r="CV7" s="853"/>
      <c r="CW7" s="851" t="s">
        <v>588</v>
      </c>
      <c r="CX7" s="852"/>
      <c r="CY7" s="852"/>
      <c r="CZ7" s="852"/>
      <c r="DA7" s="853"/>
      <c r="DB7" s="851">
        <v>31</v>
      </c>
      <c r="DC7" s="852"/>
      <c r="DD7" s="852"/>
      <c r="DE7" s="852"/>
      <c r="DF7" s="853"/>
      <c r="DG7" s="851" t="s">
        <v>585</v>
      </c>
      <c r="DH7" s="852"/>
      <c r="DI7" s="852"/>
      <c r="DJ7" s="852"/>
      <c r="DK7" s="853"/>
      <c r="DL7" s="851" t="s">
        <v>585</v>
      </c>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578</v>
      </c>
      <c r="BT8" s="849"/>
      <c r="BU8" s="849"/>
      <c r="BV8" s="849"/>
      <c r="BW8" s="849"/>
      <c r="BX8" s="849"/>
      <c r="BY8" s="849"/>
      <c r="BZ8" s="849"/>
      <c r="CA8" s="849"/>
      <c r="CB8" s="849"/>
      <c r="CC8" s="849"/>
      <c r="CD8" s="849"/>
      <c r="CE8" s="849"/>
      <c r="CF8" s="849"/>
      <c r="CG8" s="850"/>
      <c r="CH8" s="861">
        <v>1</v>
      </c>
      <c r="CI8" s="862"/>
      <c r="CJ8" s="862"/>
      <c r="CK8" s="862"/>
      <c r="CL8" s="863"/>
      <c r="CM8" s="861">
        <v>66</v>
      </c>
      <c r="CN8" s="862"/>
      <c r="CO8" s="862"/>
      <c r="CP8" s="862"/>
      <c r="CQ8" s="863"/>
      <c r="CR8" s="861">
        <v>15</v>
      </c>
      <c r="CS8" s="862"/>
      <c r="CT8" s="862"/>
      <c r="CU8" s="862"/>
      <c r="CV8" s="863"/>
      <c r="CW8" s="861" t="s">
        <v>588</v>
      </c>
      <c r="CX8" s="862"/>
      <c r="CY8" s="862"/>
      <c r="CZ8" s="862"/>
      <c r="DA8" s="863"/>
      <c r="DB8" s="861" t="s">
        <v>585</v>
      </c>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579</v>
      </c>
      <c r="BT9" s="849"/>
      <c r="BU9" s="849"/>
      <c r="BV9" s="849"/>
      <c r="BW9" s="849"/>
      <c r="BX9" s="849"/>
      <c r="BY9" s="849"/>
      <c r="BZ9" s="849"/>
      <c r="CA9" s="849"/>
      <c r="CB9" s="849"/>
      <c r="CC9" s="849"/>
      <c r="CD9" s="849"/>
      <c r="CE9" s="849"/>
      <c r="CF9" s="849"/>
      <c r="CG9" s="850"/>
      <c r="CH9" s="861">
        <v>9</v>
      </c>
      <c r="CI9" s="862"/>
      <c r="CJ9" s="862"/>
      <c r="CK9" s="862"/>
      <c r="CL9" s="863"/>
      <c r="CM9" s="861">
        <v>194</v>
      </c>
      <c r="CN9" s="862"/>
      <c r="CO9" s="862"/>
      <c r="CP9" s="862"/>
      <c r="CQ9" s="863"/>
      <c r="CR9" s="861">
        <v>65</v>
      </c>
      <c r="CS9" s="862"/>
      <c r="CT9" s="862"/>
      <c r="CU9" s="862"/>
      <c r="CV9" s="863"/>
      <c r="CW9" s="861" t="s">
        <v>585</v>
      </c>
      <c r="CX9" s="862"/>
      <c r="CY9" s="862"/>
      <c r="CZ9" s="862"/>
      <c r="DA9" s="863"/>
      <c r="DB9" s="861" t="s">
        <v>585</v>
      </c>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580</v>
      </c>
      <c r="BT10" s="849"/>
      <c r="BU10" s="849"/>
      <c r="BV10" s="849"/>
      <c r="BW10" s="849"/>
      <c r="BX10" s="849"/>
      <c r="BY10" s="849"/>
      <c r="BZ10" s="849"/>
      <c r="CA10" s="849"/>
      <c r="CB10" s="849"/>
      <c r="CC10" s="849"/>
      <c r="CD10" s="849"/>
      <c r="CE10" s="849"/>
      <c r="CF10" s="849"/>
      <c r="CG10" s="850"/>
      <c r="CH10" s="861">
        <v>0</v>
      </c>
      <c r="CI10" s="862"/>
      <c r="CJ10" s="862"/>
      <c r="CK10" s="862"/>
      <c r="CL10" s="863"/>
      <c r="CM10" s="861">
        <v>104</v>
      </c>
      <c r="CN10" s="862"/>
      <c r="CO10" s="862"/>
      <c r="CP10" s="862"/>
      <c r="CQ10" s="863"/>
      <c r="CR10" s="861">
        <v>80</v>
      </c>
      <c r="CS10" s="862"/>
      <c r="CT10" s="862"/>
      <c r="CU10" s="862"/>
      <c r="CV10" s="863"/>
      <c r="CW10" s="861" t="s">
        <v>585</v>
      </c>
      <c r="CX10" s="862"/>
      <c r="CY10" s="862"/>
      <c r="CZ10" s="862"/>
      <c r="DA10" s="863"/>
      <c r="DB10" s="861" t="s">
        <v>585</v>
      </c>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581</v>
      </c>
      <c r="BT11" s="849"/>
      <c r="BU11" s="849"/>
      <c r="BV11" s="849"/>
      <c r="BW11" s="849"/>
      <c r="BX11" s="849"/>
      <c r="BY11" s="849"/>
      <c r="BZ11" s="849"/>
      <c r="CA11" s="849"/>
      <c r="CB11" s="849"/>
      <c r="CC11" s="849"/>
      <c r="CD11" s="849"/>
      <c r="CE11" s="849"/>
      <c r="CF11" s="849"/>
      <c r="CG11" s="850"/>
      <c r="CH11" s="861">
        <v>3</v>
      </c>
      <c r="CI11" s="862"/>
      <c r="CJ11" s="862"/>
      <c r="CK11" s="862"/>
      <c r="CL11" s="863"/>
      <c r="CM11" s="861">
        <v>82</v>
      </c>
      <c r="CN11" s="862"/>
      <c r="CO11" s="862"/>
      <c r="CP11" s="862"/>
      <c r="CQ11" s="863"/>
      <c r="CR11" s="861">
        <v>8</v>
      </c>
      <c r="CS11" s="862"/>
      <c r="CT11" s="862"/>
      <c r="CU11" s="862"/>
      <c r="CV11" s="863"/>
      <c r="CW11" s="861" t="s">
        <v>585</v>
      </c>
      <c r="CX11" s="862"/>
      <c r="CY11" s="862"/>
      <c r="CZ11" s="862"/>
      <c r="DA11" s="863"/>
      <c r="DB11" s="861" t="s">
        <v>585</v>
      </c>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582</v>
      </c>
      <c r="BT12" s="849"/>
      <c r="BU12" s="849"/>
      <c r="BV12" s="849"/>
      <c r="BW12" s="849"/>
      <c r="BX12" s="849"/>
      <c r="BY12" s="849"/>
      <c r="BZ12" s="849"/>
      <c r="CA12" s="849"/>
      <c r="CB12" s="849"/>
      <c r="CC12" s="849"/>
      <c r="CD12" s="849"/>
      <c r="CE12" s="849"/>
      <c r="CF12" s="849"/>
      <c r="CG12" s="850"/>
      <c r="CH12" s="861">
        <v>7</v>
      </c>
      <c r="CI12" s="862"/>
      <c r="CJ12" s="862"/>
      <c r="CK12" s="862"/>
      <c r="CL12" s="863"/>
      <c r="CM12" s="861">
        <v>71</v>
      </c>
      <c r="CN12" s="862"/>
      <c r="CO12" s="862"/>
      <c r="CP12" s="862"/>
      <c r="CQ12" s="863"/>
      <c r="CR12" s="861">
        <v>50</v>
      </c>
      <c r="CS12" s="862"/>
      <c r="CT12" s="862"/>
      <c r="CU12" s="862"/>
      <c r="CV12" s="863"/>
      <c r="CW12" s="861" t="s">
        <v>589</v>
      </c>
      <c r="CX12" s="862"/>
      <c r="CY12" s="862"/>
      <c r="CZ12" s="862"/>
      <c r="DA12" s="863"/>
      <c r="DB12" s="861" t="s">
        <v>585</v>
      </c>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583</v>
      </c>
      <c r="BT13" s="849"/>
      <c r="BU13" s="849"/>
      <c r="BV13" s="849"/>
      <c r="BW13" s="849"/>
      <c r="BX13" s="849"/>
      <c r="BY13" s="849"/>
      <c r="BZ13" s="849"/>
      <c r="CA13" s="849"/>
      <c r="CB13" s="849"/>
      <c r="CC13" s="849"/>
      <c r="CD13" s="849"/>
      <c r="CE13" s="849"/>
      <c r="CF13" s="849"/>
      <c r="CG13" s="850"/>
      <c r="CH13" s="861">
        <v>-6</v>
      </c>
      <c r="CI13" s="862"/>
      <c r="CJ13" s="862"/>
      <c r="CK13" s="862"/>
      <c r="CL13" s="863"/>
      <c r="CM13" s="861">
        <v>19</v>
      </c>
      <c r="CN13" s="862"/>
      <c r="CO13" s="862"/>
      <c r="CP13" s="862"/>
      <c r="CQ13" s="863"/>
      <c r="CR13" s="861">
        <v>5</v>
      </c>
      <c r="CS13" s="862"/>
      <c r="CT13" s="862"/>
      <c r="CU13" s="862"/>
      <c r="CV13" s="863"/>
      <c r="CW13" s="861" t="s">
        <v>585</v>
      </c>
      <c r="CX13" s="862"/>
      <c r="CY13" s="862"/>
      <c r="CZ13" s="862"/>
      <c r="DA13" s="863"/>
      <c r="DB13" s="861" t="s">
        <v>586</v>
      </c>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t="s">
        <v>584</v>
      </c>
      <c r="BT14" s="849"/>
      <c r="BU14" s="849"/>
      <c r="BV14" s="849"/>
      <c r="BW14" s="849"/>
      <c r="BX14" s="849"/>
      <c r="BY14" s="849"/>
      <c r="BZ14" s="849"/>
      <c r="CA14" s="849"/>
      <c r="CB14" s="849"/>
      <c r="CC14" s="849"/>
      <c r="CD14" s="849"/>
      <c r="CE14" s="849"/>
      <c r="CF14" s="849"/>
      <c r="CG14" s="850"/>
      <c r="CH14" s="861">
        <v>5</v>
      </c>
      <c r="CI14" s="862"/>
      <c r="CJ14" s="862"/>
      <c r="CK14" s="862"/>
      <c r="CL14" s="863"/>
      <c r="CM14" s="861">
        <v>124</v>
      </c>
      <c r="CN14" s="862"/>
      <c r="CO14" s="862"/>
      <c r="CP14" s="862"/>
      <c r="CQ14" s="863"/>
      <c r="CR14" s="861">
        <v>68</v>
      </c>
      <c r="CS14" s="862"/>
      <c r="CT14" s="862"/>
      <c r="CU14" s="862"/>
      <c r="CV14" s="863"/>
      <c r="CW14" s="861" t="s">
        <v>590</v>
      </c>
      <c r="CX14" s="862"/>
      <c r="CY14" s="862"/>
      <c r="CZ14" s="862"/>
      <c r="DA14" s="863"/>
      <c r="DB14" s="861" t="s">
        <v>587</v>
      </c>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385</v>
      </c>
      <c r="B23" s="870" t="s">
        <v>386</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131</v>
      </c>
      <c r="AG23" s="874"/>
      <c r="AH23" s="874"/>
      <c r="AI23" s="874"/>
      <c r="AJ23" s="877"/>
      <c r="AK23" s="878"/>
      <c r="AL23" s="879"/>
      <c r="AM23" s="879"/>
      <c r="AN23" s="879"/>
      <c r="AO23" s="879"/>
      <c r="AP23" s="874"/>
      <c r="AQ23" s="874"/>
      <c r="AR23" s="874"/>
      <c r="AS23" s="874"/>
      <c r="AT23" s="874"/>
      <c r="AU23" s="880"/>
      <c r="AV23" s="880"/>
      <c r="AW23" s="880"/>
      <c r="AX23" s="880"/>
      <c r="AY23" s="881"/>
      <c r="AZ23" s="889" t="s">
        <v>176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397</v>
      </c>
      <c r="C28" s="812"/>
      <c r="D28" s="812"/>
      <c r="E28" s="812"/>
      <c r="F28" s="812"/>
      <c r="G28" s="812"/>
      <c r="H28" s="812"/>
      <c r="I28" s="812"/>
      <c r="J28" s="812"/>
      <c r="K28" s="812"/>
      <c r="L28" s="812"/>
      <c r="M28" s="812"/>
      <c r="N28" s="812"/>
      <c r="O28" s="812"/>
      <c r="P28" s="813"/>
      <c r="Q28" s="902">
        <v>6944</v>
      </c>
      <c r="R28" s="903"/>
      <c r="S28" s="903"/>
      <c r="T28" s="903"/>
      <c r="U28" s="903"/>
      <c r="V28" s="903">
        <v>6818</v>
      </c>
      <c r="W28" s="903"/>
      <c r="X28" s="903"/>
      <c r="Y28" s="903"/>
      <c r="Z28" s="903"/>
      <c r="AA28" s="903"/>
      <c r="AB28" s="903"/>
      <c r="AC28" s="903"/>
      <c r="AD28" s="903"/>
      <c r="AE28" s="904"/>
      <c r="AF28" s="905">
        <v>126</v>
      </c>
      <c r="AG28" s="903"/>
      <c r="AH28" s="903"/>
      <c r="AI28" s="903"/>
      <c r="AJ28" s="906"/>
      <c r="AK28" s="907">
        <v>591</v>
      </c>
      <c r="AL28" s="898"/>
      <c r="AM28" s="898"/>
      <c r="AN28" s="898"/>
      <c r="AO28" s="898"/>
      <c r="AP28" s="898"/>
      <c r="AQ28" s="898"/>
      <c r="AR28" s="898"/>
      <c r="AS28" s="898"/>
      <c r="AT28" s="898"/>
      <c r="AU28" s="898"/>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398</v>
      </c>
      <c r="C29" s="836"/>
      <c r="D29" s="836"/>
      <c r="E29" s="836"/>
      <c r="F29" s="836"/>
      <c r="G29" s="836"/>
      <c r="H29" s="836"/>
      <c r="I29" s="836"/>
      <c r="J29" s="836"/>
      <c r="K29" s="836"/>
      <c r="L29" s="836"/>
      <c r="M29" s="836"/>
      <c r="N29" s="836"/>
      <c r="O29" s="836"/>
      <c r="P29" s="837"/>
      <c r="Q29" s="838">
        <v>5892</v>
      </c>
      <c r="R29" s="839"/>
      <c r="S29" s="839"/>
      <c r="T29" s="839"/>
      <c r="U29" s="839"/>
      <c r="V29" s="839">
        <v>5770</v>
      </c>
      <c r="W29" s="839"/>
      <c r="X29" s="839"/>
      <c r="Y29" s="839"/>
      <c r="Z29" s="839"/>
      <c r="AA29" s="839"/>
      <c r="AB29" s="839"/>
      <c r="AC29" s="839"/>
      <c r="AD29" s="839"/>
      <c r="AE29" s="840"/>
      <c r="AF29" s="841">
        <v>122</v>
      </c>
      <c r="AG29" s="842"/>
      <c r="AH29" s="842"/>
      <c r="AI29" s="842"/>
      <c r="AJ29" s="843"/>
      <c r="AK29" s="910">
        <v>832</v>
      </c>
      <c r="AL29" s="911"/>
      <c r="AM29" s="911"/>
      <c r="AN29" s="911"/>
      <c r="AO29" s="911"/>
      <c r="AP29" s="911"/>
      <c r="AQ29" s="911"/>
      <c r="AR29" s="911"/>
      <c r="AS29" s="911"/>
      <c r="AT29" s="911"/>
      <c r="AU29" s="911"/>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399</v>
      </c>
      <c r="C30" s="836"/>
      <c r="D30" s="836"/>
      <c r="E30" s="836"/>
      <c r="F30" s="836"/>
      <c r="G30" s="836"/>
      <c r="H30" s="836"/>
      <c r="I30" s="836"/>
      <c r="J30" s="836"/>
      <c r="K30" s="836"/>
      <c r="L30" s="836"/>
      <c r="M30" s="836"/>
      <c r="N30" s="836"/>
      <c r="O30" s="836"/>
      <c r="P30" s="837"/>
      <c r="Q30" s="838">
        <v>569</v>
      </c>
      <c r="R30" s="839"/>
      <c r="S30" s="839"/>
      <c r="T30" s="839"/>
      <c r="U30" s="839"/>
      <c r="V30" s="839">
        <v>568</v>
      </c>
      <c r="W30" s="839"/>
      <c r="X30" s="839"/>
      <c r="Y30" s="839"/>
      <c r="Z30" s="839"/>
      <c r="AA30" s="839"/>
      <c r="AB30" s="839"/>
      <c r="AC30" s="839"/>
      <c r="AD30" s="839"/>
      <c r="AE30" s="840"/>
      <c r="AF30" s="841">
        <v>1</v>
      </c>
      <c r="AG30" s="842"/>
      <c r="AH30" s="842"/>
      <c r="AI30" s="842"/>
      <c r="AJ30" s="843"/>
      <c r="AK30" s="910">
        <v>879</v>
      </c>
      <c r="AL30" s="911"/>
      <c r="AM30" s="911"/>
      <c r="AN30" s="911"/>
      <c r="AO30" s="911"/>
      <c r="AP30" s="911"/>
      <c r="AQ30" s="911"/>
      <c r="AR30" s="911"/>
      <c r="AS30" s="911"/>
      <c r="AT30" s="911"/>
      <c r="AU30" s="911"/>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400</v>
      </c>
      <c r="C31" s="836"/>
      <c r="D31" s="836"/>
      <c r="E31" s="836"/>
      <c r="F31" s="836"/>
      <c r="G31" s="836"/>
      <c r="H31" s="836"/>
      <c r="I31" s="836"/>
      <c r="J31" s="836"/>
      <c r="K31" s="836"/>
      <c r="L31" s="836"/>
      <c r="M31" s="836"/>
      <c r="N31" s="836"/>
      <c r="O31" s="836"/>
      <c r="P31" s="837"/>
      <c r="Q31" s="838">
        <v>707</v>
      </c>
      <c r="R31" s="839"/>
      <c r="S31" s="839"/>
      <c r="T31" s="839"/>
      <c r="U31" s="839"/>
      <c r="V31" s="839">
        <v>707</v>
      </c>
      <c r="W31" s="839"/>
      <c r="X31" s="839"/>
      <c r="Y31" s="839"/>
      <c r="Z31" s="839"/>
      <c r="AA31" s="839"/>
      <c r="AB31" s="839"/>
      <c r="AC31" s="839"/>
      <c r="AD31" s="839"/>
      <c r="AE31" s="840"/>
      <c r="AF31" s="841" t="s">
        <v>401</v>
      </c>
      <c r="AG31" s="842"/>
      <c r="AH31" s="842"/>
      <c r="AI31" s="842"/>
      <c r="AJ31" s="843"/>
      <c r="AK31" s="910">
        <v>131</v>
      </c>
      <c r="AL31" s="911"/>
      <c r="AM31" s="911"/>
      <c r="AN31" s="911"/>
      <c r="AO31" s="911"/>
      <c r="AP31" s="911">
        <v>573</v>
      </c>
      <c r="AQ31" s="911"/>
      <c r="AR31" s="911"/>
      <c r="AS31" s="911"/>
      <c r="AT31" s="911"/>
      <c r="AU31" s="911">
        <v>100</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402</v>
      </c>
      <c r="C32" s="836"/>
      <c r="D32" s="836"/>
      <c r="E32" s="836"/>
      <c r="F32" s="836"/>
      <c r="G32" s="836"/>
      <c r="H32" s="836"/>
      <c r="I32" s="836"/>
      <c r="J32" s="836"/>
      <c r="K32" s="836"/>
      <c r="L32" s="836"/>
      <c r="M32" s="836"/>
      <c r="N32" s="836"/>
      <c r="O32" s="836"/>
      <c r="P32" s="837"/>
      <c r="Q32" s="838">
        <v>646</v>
      </c>
      <c r="R32" s="839"/>
      <c r="S32" s="839"/>
      <c r="T32" s="839"/>
      <c r="U32" s="839"/>
      <c r="V32" s="839">
        <v>597</v>
      </c>
      <c r="W32" s="839"/>
      <c r="X32" s="839"/>
      <c r="Y32" s="839"/>
      <c r="Z32" s="839"/>
      <c r="AA32" s="839">
        <v>49</v>
      </c>
      <c r="AB32" s="839"/>
      <c r="AC32" s="839"/>
      <c r="AD32" s="839"/>
      <c r="AE32" s="840"/>
      <c r="AF32" s="841">
        <v>549</v>
      </c>
      <c r="AG32" s="842"/>
      <c r="AH32" s="842"/>
      <c r="AI32" s="842"/>
      <c r="AJ32" s="843"/>
      <c r="AK32" s="910">
        <v>62</v>
      </c>
      <c r="AL32" s="911"/>
      <c r="AM32" s="911"/>
      <c r="AN32" s="911"/>
      <c r="AO32" s="911"/>
      <c r="AP32" s="911">
        <v>3162</v>
      </c>
      <c r="AQ32" s="911"/>
      <c r="AR32" s="911"/>
      <c r="AS32" s="911"/>
      <c r="AT32" s="911"/>
      <c r="AU32" s="911">
        <v>658</v>
      </c>
      <c r="AV32" s="911"/>
      <c r="AW32" s="911"/>
      <c r="AX32" s="911"/>
      <c r="AY32" s="911"/>
      <c r="AZ32" s="912"/>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404</v>
      </c>
      <c r="C33" s="836"/>
      <c r="D33" s="836"/>
      <c r="E33" s="836"/>
      <c r="F33" s="836"/>
      <c r="G33" s="836"/>
      <c r="H33" s="836"/>
      <c r="I33" s="836"/>
      <c r="J33" s="836"/>
      <c r="K33" s="836"/>
      <c r="L33" s="836"/>
      <c r="M33" s="836"/>
      <c r="N33" s="836"/>
      <c r="O33" s="836"/>
      <c r="P33" s="837"/>
      <c r="Q33" s="838">
        <v>630</v>
      </c>
      <c r="R33" s="839"/>
      <c r="S33" s="839"/>
      <c r="T33" s="839"/>
      <c r="U33" s="839"/>
      <c r="V33" s="839">
        <v>630</v>
      </c>
      <c r="W33" s="839"/>
      <c r="X33" s="839"/>
      <c r="Y33" s="839"/>
      <c r="Z33" s="839"/>
      <c r="AA33" s="839"/>
      <c r="AB33" s="839"/>
      <c r="AC33" s="839"/>
      <c r="AD33" s="839"/>
      <c r="AE33" s="840"/>
      <c r="AF33" s="841" t="s">
        <v>176</v>
      </c>
      <c r="AG33" s="842"/>
      <c r="AH33" s="842"/>
      <c r="AI33" s="842"/>
      <c r="AJ33" s="843"/>
      <c r="AK33" s="910">
        <v>118</v>
      </c>
      <c r="AL33" s="911"/>
      <c r="AM33" s="911"/>
      <c r="AN33" s="911"/>
      <c r="AO33" s="911"/>
      <c r="AP33" s="911">
        <v>3490</v>
      </c>
      <c r="AQ33" s="911"/>
      <c r="AR33" s="911"/>
      <c r="AS33" s="911"/>
      <c r="AT33" s="911"/>
      <c r="AU33" s="911">
        <v>1309</v>
      </c>
      <c r="AV33" s="911"/>
      <c r="AW33" s="911"/>
      <c r="AX33" s="911"/>
      <c r="AY33" s="911"/>
      <c r="AZ33" s="912"/>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406</v>
      </c>
      <c r="C34" s="836"/>
      <c r="D34" s="836"/>
      <c r="E34" s="836"/>
      <c r="F34" s="836"/>
      <c r="G34" s="836"/>
      <c r="H34" s="836"/>
      <c r="I34" s="836"/>
      <c r="J34" s="836"/>
      <c r="K34" s="836"/>
      <c r="L34" s="836"/>
      <c r="M34" s="836"/>
      <c r="N34" s="836"/>
      <c r="O34" s="836"/>
      <c r="P34" s="837"/>
      <c r="Q34" s="838">
        <v>474</v>
      </c>
      <c r="R34" s="839"/>
      <c r="S34" s="839"/>
      <c r="T34" s="839"/>
      <c r="U34" s="839"/>
      <c r="V34" s="839">
        <v>474</v>
      </c>
      <c r="W34" s="839"/>
      <c r="X34" s="839"/>
      <c r="Y34" s="839"/>
      <c r="Z34" s="839"/>
      <c r="AA34" s="839"/>
      <c r="AB34" s="839"/>
      <c r="AC34" s="839"/>
      <c r="AD34" s="839"/>
      <c r="AE34" s="840"/>
      <c r="AF34" s="841" t="s">
        <v>176</v>
      </c>
      <c r="AG34" s="842"/>
      <c r="AH34" s="842"/>
      <c r="AI34" s="842"/>
      <c r="AJ34" s="843"/>
      <c r="AK34" s="910">
        <v>227</v>
      </c>
      <c r="AL34" s="911"/>
      <c r="AM34" s="911"/>
      <c r="AN34" s="911"/>
      <c r="AO34" s="911"/>
      <c r="AP34" s="911">
        <v>3413</v>
      </c>
      <c r="AQ34" s="911"/>
      <c r="AR34" s="911"/>
      <c r="AS34" s="911"/>
      <c r="AT34" s="911"/>
      <c r="AU34" s="911">
        <v>2594</v>
      </c>
      <c r="AV34" s="911"/>
      <c r="AW34" s="911"/>
      <c r="AX34" s="911"/>
      <c r="AY34" s="911"/>
      <c r="AZ34" s="912"/>
      <c r="BA34" s="912"/>
      <c r="BB34" s="912"/>
      <c r="BC34" s="912"/>
      <c r="BD34" s="912"/>
      <c r="BE34" s="908" t="s">
        <v>405</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407</v>
      </c>
      <c r="C35" s="836"/>
      <c r="D35" s="836"/>
      <c r="E35" s="836"/>
      <c r="F35" s="836"/>
      <c r="G35" s="836"/>
      <c r="H35" s="836"/>
      <c r="I35" s="836"/>
      <c r="J35" s="836"/>
      <c r="K35" s="836"/>
      <c r="L35" s="836"/>
      <c r="M35" s="836"/>
      <c r="N35" s="836"/>
      <c r="O35" s="836"/>
      <c r="P35" s="837"/>
      <c r="Q35" s="838">
        <v>174</v>
      </c>
      <c r="R35" s="839"/>
      <c r="S35" s="839"/>
      <c r="T35" s="839"/>
      <c r="U35" s="839"/>
      <c r="V35" s="839">
        <v>174</v>
      </c>
      <c r="W35" s="839"/>
      <c r="X35" s="839"/>
      <c r="Y35" s="839"/>
      <c r="Z35" s="839"/>
      <c r="AA35" s="839"/>
      <c r="AB35" s="839"/>
      <c r="AC35" s="839"/>
      <c r="AD35" s="839"/>
      <c r="AE35" s="840"/>
      <c r="AF35" s="841" t="s">
        <v>401</v>
      </c>
      <c r="AG35" s="842"/>
      <c r="AH35" s="842"/>
      <c r="AI35" s="842"/>
      <c r="AJ35" s="843"/>
      <c r="AK35" s="910">
        <v>55</v>
      </c>
      <c r="AL35" s="911"/>
      <c r="AM35" s="911"/>
      <c r="AN35" s="911"/>
      <c r="AO35" s="911"/>
      <c r="AP35" s="911">
        <v>391</v>
      </c>
      <c r="AQ35" s="911"/>
      <c r="AR35" s="911"/>
      <c r="AS35" s="911"/>
      <c r="AT35" s="911"/>
      <c r="AU35" s="911">
        <v>338</v>
      </c>
      <c r="AV35" s="911"/>
      <c r="AW35" s="911"/>
      <c r="AX35" s="911"/>
      <c r="AY35" s="911"/>
      <c r="AZ35" s="912"/>
      <c r="BA35" s="912"/>
      <c r="BB35" s="912"/>
      <c r="BC35" s="912"/>
      <c r="BD35" s="912"/>
      <c r="BE35" s="908" t="s">
        <v>408</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409</v>
      </c>
      <c r="C36" s="836"/>
      <c r="D36" s="836"/>
      <c r="E36" s="836"/>
      <c r="F36" s="836"/>
      <c r="G36" s="836"/>
      <c r="H36" s="836"/>
      <c r="I36" s="836"/>
      <c r="J36" s="836"/>
      <c r="K36" s="836"/>
      <c r="L36" s="836"/>
      <c r="M36" s="836"/>
      <c r="N36" s="836"/>
      <c r="O36" s="836"/>
      <c r="P36" s="837"/>
      <c r="Q36" s="838">
        <v>411</v>
      </c>
      <c r="R36" s="839"/>
      <c r="S36" s="839"/>
      <c r="T36" s="839"/>
      <c r="U36" s="839"/>
      <c r="V36" s="839">
        <v>411</v>
      </c>
      <c r="W36" s="839"/>
      <c r="X36" s="839"/>
      <c r="Y36" s="839"/>
      <c r="Z36" s="839"/>
      <c r="AA36" s="839"/>
      <c r="AB36" s="839"/>
      <c r="AC36" s="839"/>
      <c r="AD36" s="839"/>
      <c r="AE36" s="840"/>
      <c r="AF36" s="841" t="s">
        <v>176</v>
      </c>
      <c r="AG36" s="842"/>
      <c r="AH36" s="842"/>
      <c r="AI36" s="842"/>
      <c r="AJ36" s="843"/>
      <c r="AK36" s="910">
        <v>264</v>
      </c>
      <c r="AL36" s="911"/>
      <c r="AM36" s="911"/>
      <c r="AN36" s="911"/>
      <c r="AO36" s="911"/>
      <c r="AP36" s="911">
        <v>2312</v>
      </c>
      <c r="AQ36" s="911"/>
      <c r="AR36" s="911"/>
      <c r="AS36" s="911"/>
      <c r="AT36" s="911"/>
      <c r="AU36" s="911">
        <v>2271</v>
      </c>
      <c r="AV36" s="911"/>
      <c r="AW36" s="911"/>
      <c r="AX36" s="911"/>
      <c r="AY36" s="911"/>
      <c r="AZ36" s="912"/>
      <c r="BA36" s="912"/>
      <c r="BB36" s="912"/>
      <c r="BC36" s="912"/>
      <c r="BD36" s="912"/>
      <c r="BE36" s="908" t="s">
        <v>408</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385</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798</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401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413</v>
      </c>
      <c r="B66" s="821"/>
      <c r="C66" s="821"/>
      <c r="D66" s="821"/>
      <c r="E66" s="821"/>
      <c r="F66" s="821"/>
      <c r="G66" s="821"/>
      <c r="H66" s="821"/>
      <c r="I66" s="821"/>
      <c r="J66" s="821"/>
      <c r="K66" s="821"/>
      <c r="L66" s="821"/>
      <c r="M66" s="821"/>
      <c r="N66" s="821"/>
      <c r="O66" s="821"/>
      <c r="P66" s="822"/>
      <c r="Q66" s="797" t="s">
        <v>389</v>
      </c>
      <c r="R66" s="798"/>
      <c r="S66" s="798"/>
      <c r="T66" s="798"/>
      <c r="U66" s="799"/>
      <c r="V66" s="797" t="s">
        <v>390</v>
      </c>
      <c r="W66" s="798"/>
      <c r="X66" s="798"/>
      <c r="Y66" s="798"/>
      <c r="Z66" s="799"/>
      <c r="AA66" s="797" t="s">
        <v>414</v>
      </c>
      <c r="AB66" s="798"/>
      <c r="AC66" s="798"/>
      <c r="AD66" s="798"/>
      <c r="AE66" s="799"/>
      <c r="AF66" s="932" t="s">
        <v>392</v>
      </c>
      <c r="AG66" s="893"/>
      <c r="AH66" s="893"/>
      <c r="AI66" s="893"/>
      <c r="AJ66" s="933"/>
      <c r="AK66" s="797" t="s">
        <v>415</v>
      </c>
      <c r="AL66" s="821"/>
      <c r="AM66" s="821"/>
      <c r="AN66" s="821"/>
      <c r="AO66" s="822"/>
      <c r="AP66" s="797" t="s">
        <v>416</v>
      </c>
      <c r="AQ66" s="798"/>
      <c r="AR66" s="798"/>
      <c r="AS66" s="798"/>
      <c r="AT66" s="799"/>
      <c r="AU66" s="797" t="s">
        <v>417</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591</v>
      </c>
      <c r="C68" s="950"/>
      <c r="D68" s="950"/>
      <c r="E68" s="950"/>
      <c r="F68" s="950"/>
      <c r="G68" s="950"/>
      <c r="H68" s="950"/>
      <c r="I68" s="950"/>
      <c r="J68" s="950"/>
      <c r="K68" s="950"/>
      <c r="L68" s="950"/>
      <c r="M68" s="950"/>
      <c r="N68" s="950"/>
      <c r="O68" s="950"/>
      <c r="P68" s="951"/>
      <c r="Q68" s="952">
        <v>2491</v>
      </c>
      <c r="R68" s="946"/>
      <c r="S68" s="946"/>
      <c r="T68" s="946"/>
      <c r="U68" s="946"/>
      <c r="V68" s="946">
        <v>2446</v>
      </c>
      <c r="W68" s="946"/>
      <c r="X68" s="946"/>
      <c r="Y68" s="946"/>
      <c r="Z68" s="946"/>
      <c r="AA68" s="946">
        <v>46</v>
      </c>
      <c r="AB68" s="946"/>
      <c r="AC68" s="946"/>
      <c r="AD68" s="946"/>
      <c r="AE68" s="946"/>
      <c r="AF68" s="946">
        <v>46</v>
      </c>
      <c r="AG68" s="946"/>
      <c r="AH68" s="946"/>
      <c r="AI68" s="946"/>
      <c r="AJ68" s="946"/>
      <c r="AK68" s="946">
        <v>43</v>
      </c>
      <c r="AL68" s="946"/>
      <c r="AM68" s="946"/>
      <c r="AN68" s="946"/>
      <c r="AO68" s="946"/>
      <c r="AP68" s="946">
        <v>964</v>
      </c>
      <c r="AQ68" s="946"/>
      <c r="AR68" s="946"/>
      <c r="AS68" s="946"/>
      <c r="AT68" s="946"/>
      <c r="AU68" s="946">
        <v>370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592</v>
      </c>
      <c r="C69" s="954"/>
      <c r="D69" s="954"/>
      <c r="E69" s="954"/>
      <c r="F69" s="954"/>
      <c r="G69" s="954"/>
      <c r="H69" s="954"/>
      <c r="I69" s="954"/>
      <c r="J69" s="954"/>
      <c r="K69" s="954"/>
      <c r="L69" s="954"/>
      <c r="M69" s="954"/>
      <c r="N69" s="954"/>
      <c r="O69" s="954"/>
      <c r="P69" s="955"/>
      <c r="Q69" s="956">
        <v>2144</v>
      </c>
      <c r="R69" s="911"/>
      <c r="S69" s="911"/>
      <c r="T69" s="911"/>
      <c r="U69" s="911"/>
      <c r="V69" s="911">
        <v>1846</v>
      </c>
      <c r="W69" s="911"/>
      <c r="X69" s="911"/>
      <c r="Y69" s="911"/>
      <c r="Z69" s="911"/>
      <c r="AA69" s="911">
        <v>298</v>
      </c>
      <c r="AB69" s="911"/>
      <c r="AC69" s="911"/>
      <c r="AD69" s="911"/>
      <c r="AE69" s="911"/>
      <c r="AF69" s="911">
        <v>86</v>
      </c>
      <c r="AG69" s="911"/>
      <c r="AH69" s="911"/>
      <c r="AI69" s="911"/>
      <c r="AJ69" s="911"/>
      <c r="AK69" s="911">
        <v>100</v>
      </c>
      <c r="AL69" s="911"/>
      <c r="AM69" s="911"/>
      <c r="AN69" s="911"/>
      <c r="AO69" s="911"/>
      <c r="AP69" s="911">
        <v>567</v>
      </c>
      <c r="AQ69" s="911"/>
      <c r="AR69" s="911"/>
      <c r="AS69" s="911"/>
      <c r="AT69" s="911"/>
      <c r="AU69" s="911">
        <v>162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593</v>
      </c>
      <c r="C70" s="954"/>
      <c r="D70" s="954"/>
      <c r="E70" s="954"/>
      <c r="F70" s="954"/>
      <c r="G70" s="954"/>
      <c r="H70" s="954"/>
      <c r="I70" s="954"/>
      <c r="J70" s="954"/>
      <c r="K70" s="954"/>
      <c r="L70" s="954"/>
      <c r="M70" s="954"/>
      <c r="N70" s="954"/>
      <c r="O70" s="954"/>
      <c r="P70" s="955"/>
      <c r="Q70" s="956">
        <v>522</v>
      </c>
      <c r="R70" s="911"/>
      <c r="S70" s="911"/>
      <c r="T70" s="911"/>
      <c r="U70" s="911"/>
      <c r="V70" s="911">
        <v>494</v>
      </c>
      <c r="W70" s="911"/>
      <c r="X70" s="911"/>
      <c r="Y70" s="911"/>
      <c r="Z70" s="911"/>
      <c r="AA70" s="911">
        <v>28</v>
      </c>
      <c r="AB70" s="911"/>
      <c r="AC70" s="911"/>
      <c r="AD70" s="911"/>
      <c r="AE70" s="911"/>
      <c r="AF70" s="911">
        <v>28</v>
      </c>
      <c r="AG70" s="911"/>
      <c r="AH70" s="911"/>
      <c r="AI70" s="911"/>
      <c r="AJ70" s="911"/>
      <c r="AK70" s="911">
        <v>24</v>
      </c>
      <c r="AL70" s="911"/>
      <c r="AM70" s="911"/>
      <c r="AN70" s="911"/>
      <c r="AO70" s="911"/>
      <c r="AP70" s="911">
        <v>73</v>
      </c>
      <c r="AQ70" s="911"/>
      <c r="AR70" s="911"/>
      <c r="AS70" s="911"/>
      <c r="AT70" s="911"/>
      <c r="AU70" s="911">
        <v>35</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594</v>
      </c>
      <c r="C71" s="954"/>
      <c r="D71" s="954"/>
      <c r="E71" s="954"/>
      <c r="F71" s="954"/>
      <c r="G71" s="954"/>
      <c r="H71" s="954"/>
      <c r="I71" s="954"/>
      <c r="J71" s="954"/>
      <c r="K71" s="954"/>
      <c r="L71" s="954"/>
      <c r="M71" s="954"/>
      <c r="N71" s="954"/>
      <c r="O71" s="954"/>
      <c r="P71" s="955"/>
      <c r="Q71" s="956">
        <v>8889</v>
      </c>
      <c r="R71" s="911"/>
      <c r="S71" s="911"/>
      <c r="T71" s="911"/>
      <c r="U71" s="911"/>
      <c r="V71" s="911">
        <v>7475</v>
      </c>
      <c r="W71" s="911"/>
      <c r="X71" s="911"/>
      <c r="Y71" s="911"/>
      <c r="Z71" s="911"/>
      <c r="AA71" s="911">
        <v>1414</v>
      </c>
      <c r="AB71" s="911"/>
      <c r="AC71" s="911"/>
      <c r="AD71" s="911"/>
      <c r="AE71" s="911"/>
      <c r="AF71" s="911">
        <v>1414</v>
      </c>
      <c r="AG71" s="911"/>
      <c r="AH71" s="911"/>
      <c r="AI71" s="911"/>
      <c r="AJ71" s="911"/>
      <c r="AK71" s="911">
        <v>523</v>
      </c>
      <c r="AL71" s="911"/>
      <c r="AM71" s="911"/>
      <c r="AN71" s="911"/>
      <c r="AO71" s="911"/>
      <c r="AP71" s="911" t="s">
        <v>597</v>
      </c>
      <c r="AQ71" s="911"/>
      <c r="AR71" s="911"/>
      <c r="AS71" s="911"/>
      <c r="AT71" s="911"/>
      <c r="AU71" s="911" t="s">
        <v>604</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595</v>
      </c>
      <c r="C72" s="954"/>
      <c r="D72" s="954"/>
      <c r="E72" s="954"/>
      <c r="F72" s="954"/>
      <c r="G72" s="954"/>
      <c r="H72" s="954"/>
      <c r="I72" s="954"/>
      <c r="J72" s="954"/>
      <c r="K72" s="954"/>
      <c r="L72" s="954"/>
      <c r="M72" s="954"/>
      <c r="N72" s="954"/>
      <c r="O72" s="954"/>
      <c r="P72" s="955"/>
      <c r="Q72" s="956">
        <v>300</v>
      </c>
      <c r="R72" s="911"/>
      <c r="S72" s="911"/>
      <c r="T72" s="911"/>
      <c r="U72" s="911"/>
      <c r="V72" s="911">
        <v>254</v>
      </c>
      <c r="W72" s="911"/>
      <c r="X72" s="911"/>
      <c r="Y72" s="911"/>
      <c r="Z72" s="911"/>
      <c r="AA72" s="911">
        <v>46</v>
      </c>
      <c r="AB72" s="911"/>
      <c r="AC72" s="911"/>
      <c r="AD72" s="911"/>
      <c r="AE72" s="911"/>
      <c r="AF72" s="911">
        <v>46</v>
      </c>
      <c r="AG72" s="911"/>
      <c r="AH72" s="911"/>
      <c r="AI72" s="911"/>
      <c r="AJ72" s="911"/>
      <c r="AK72" s="911" t="s">
        <v>598</v>
      </c>
      <c r="AL72" s="911"/>
      <c r="AM72" s="911"/>
      <c r="AN72" s="911"/>
      <c r="AO72" s="911"/>
      <c r="AP72" s="911" t="s">
        <v>598</v>
      </c>
      <c r="AQ72" s="911"/>
      <c r="AR72" s="911"/>
      <c r="AS72" s="911"/>
      <c r="AT72" s="911"/>
      <c r="AU72" s="911" t="s">
        <v>604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596</v>
      </c>
      <c r="C73" s="954"/>
      <c r="D73" s="954"/>
      <c r="E73" s="954"/>
      <c r="F73" s="954"/>
      <c r="G73" s="954"/>
      <c r="H73" s="954"/>
      <c r="I73" s="954"/>
      <c r="J73" s="954"/>
      <c r="K73" s="954"/>
      <c r="L73" s="954"/>
      <c r="M73" s="954"/>
      <c r="N73" s="954"/>
      <c r="O73" s="954"/>
      <c r="P73" s="955"/>
      <c r="Q73" s="956">
        <v>290311</v>
      </c>
      <c r="R73" s="911"/>
      <c r="S73" s="911"/>
      <c r="T73" s="911"/>
      <c r="U73" s="911"/>
      <c r="V73" s="911">
        <v>279470</v>
      </c>
      <c r="W73" s="911"/>
      <c r="X73" s="911"/>
      <c r="Y73" s="911"/>
      <c r="Z73" s="911"/>
      <c r="AA73" s="911">
        <v>10841</v>
      </c>
      <c r="AB73" s="911"/>
      <c r="AC73" s="911"/>
      <c r="AD73" s="911"/>
      <c r="AE73" s="911"/>
      <c r="AF73" s="911">
        <v>10841</v>
      </c>
      <c r="AG73" s="911"/>
      <c r="AH73" s="911"/>
      <c r="AI73" s="911"/>
      <c r="AJ73" s="911"/>
      <c r="AK73" s="911" t="s">
        <v>598</v>
      </c>
      <c r="AL73" s="911"/>
      <c r="AM73" s="911"/>
      <c r="AN73" s="911"/>
      <c r="AO73" s="911"/>
      <c r="AP73" s="911" t="s">
        <v>598</v>
      </c>
      <c r="AQ73" s="911"/>
      <c r="AR73" s="911"/>
      <c r="AS73" s="911"/>
      <c r="AT73" s="911"/>
      <c r="AU73" s="911" t="s">
        <v>604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385</v>
      </c>
      <c r="B88" s="870" t="s">
        <v>418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419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427</v>
      </c>
      <c r="AB109" s="975"/>
      <c r="AC109" s="975"/>
      <c r="AD109" s="975"/>
      <c r="AE109" s="976"/>
      <c r="AF109" s="974" t="s">
        <v>304</v>
      </c>
      <c r="AG109" s="975"/>
      <c r="AH109" s="975"/>
      <c r="AI109" s="975"/>
      <c r="AJ109" s="976"/>
      <c r="AK109" s="974" t="s">
        <v>303</v>
      </c>
      <c r="AL109" s="975"/>
      <c r="AM109" s="975"/>
      <c r="AN109" s="975"/>
      <c r="AO109" s="976"/>
      <c r="AP109" s="974" t="s">
        <v>428</v>
      </c>
      <c r="AQ109" s="975"/>
      <c r="AR109" s="975"/>
      <c r="AS109" s="975"/>
      <c r="AT109" s="977"/>
      <c r="AU109" s="994" t="s">
        <v>426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427</v>
      </c>
      <c r="BR109" s="975"/>
      <c r="BS109" s="975"/>
      <c r="BT109" s="975"/>
      <c r="BU109" s="976"/>
      <c r="BV109" s="974" t="s">
        <v>304</v>
      </c>
      <c r="BW109" s="975"/>
      <c r="BX109" s="975"/>
      <c r="BY109" s="975"/>
      <c r="BZ109" s="976"/>
      <c r="CA109" s="974" t="s">
        <v>303</v>
      </c>
      <c r="CB109" s="975"/>
      <c r="CC109" s="975"/>
      <c r="CD109" s="975"/>
      <c r="CE109" s="976"/>
      <c r="CF109" s="995" t="s">
        <v>428</v>
      </c>
      <c r="CG109" s="995"/>
      <c r="CH109" s="995"/>
      <c r="CI109" s="995"/>
      <c r="CJ109" s="995"/>
      <c r="CK109" s="974" t="s">
        <v>429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427</v>
      </c>
      <c r="DH109" s="975"/>
      <c r="DI109" s="975"/>
      <c r="DJ109" s="975"/>
      <c r="DK109" s="976"/>
      <c r="DL109" s="974" t="s">
        <v>304</v>
      </c>
      <c r="DM109" s="975"/>
      <c r="DN109" s="975"/>
      <c r="DO109" s="975"/>
      <c r="DP109" s="976"/>
      <c r="DQ109" s="974" t="s">
        <v>303</v>
      </c>
      <c r="DR109" s="975"/>
      <c r="DS109" s="975"/>
      <c r="DT109" s="975"/>
      <c r="DU109" s="976"/>
      <c r="DV109" s="974" t="s">
        <v>428</v>
      </c>
      <c r="DW109" s="975"/>
      <c r="DX109" s="975"/>
      <c r="DY109" s="975"/>
      <c r="DZ109" s="977"/>
    </row>
    <row r="110" spans="1:131" s="246" customFormat="1" ht="26.25" customHeight="1" x14ac:dyDescent="0.15">
      <c r="A110" s="978" t="s">
        <v>430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3129892</v>
      </c>
      <c r="AB110" s="982"/>
      <c r="AC110" s="982"/>
      <c r="AD110" s="982"/>
      <c r="AE110" s="983"/>
      <c r="AF110" s="984">
        <v>2952546</v>
      </c>
      <c r="AG110" s="982"/>
      <c r="AH110" s="982"/>
      <c r="AI110" s="982"/>
      <c r="AJ110" s="983"/>
      <c r="AK110" s="984">
        <v>3228724</v>
      </c>
      <c r="AL110" s="982"/>
      <c r="AM110" s="982"/>
      <c r="AN110" s="982"/>
      <c r="AO110" s="983"/>
      <c r="AP110" s="985">
        <v>27.2</v>
      </c>
      <c r="AQ110" s="986"/>
      <c r="AR110" s="986"/>
      <c r="AS110" s="986"/>
      <c r="AT110" s="987"/>
      <c r="AU110" s="988" t="s">
        <v>72</v>
      </c>
      <c r="AV110" s="989"/>
      <c r="AW110" s="989"/>
      <c r="AX110" s="989"/>
      <c r="AY110" s="989"/>
      <c r="AZ110" s="1030" t="s">
        <v>431</v>
      </c>
      <c r="BA110" s="979"/>
      <c r="BB110" s="979"/>
      <c r="BC110" s="979"/>
      <c r="BD110" s="979"/>
      <c r="BE110" s="979"/>
      <c r="BF110" s="979"/>
      <c r="BG110" s="979"/>
      <c r="BH110" s="979"/>
      <c r="BI110" s="979"/>
      <c r="BJ110" s="979"/>
      <c r="BK110" s="979"/>
      <c r="BL110" s="979"/>
      <c r="BM110" s="979"/>
      <c r="BN110" s="979"/>
      <c r="BO110" s="979"/>
      <c r="BP110" s="980"/>
      <c r="BQ110" s="1016">
        <v>33862054</v>
      </c>
      <c r="BR110" s="1017"/>
      <c r="BS110" s="1017"/>
      <c r="BT110" s="1017"/>
      <c r="BU110" s="1017"/>
      <c r="BV110" s="1017">
        <v>35346432</v>
      </c>
      <c r="BW110" s="1017"/>
      <c r="BX110" s="1017"/>
      <c r="BY110" s="1017"/>
      <c r="BZ110" s="1017"/>
      <c r="CA110" s="1017">
        <v>35024910</v>
      </c>
      <c r="CB110" s="1017"/>
      <c r="CC110" s="1017"/>
      <c r="CD110" s="1017"/>
      <c r="CE110" s="1017"/>
      <c r="CF110" s="1031">
        <v>295.5</v>
      </c>
      <c r="CG110" s="1032"/>
      <c r="CH110" s="1032"/>
      <c r="CI110" s="1032"/>
      <c r="CJ110" s="1032"/>
      <c r="CK110" s="1033" t="s">
        <v>432</v>
      </c>
      <c r="CL110" s="1034"/>
      <c r="CM110" s="1013" t="s">
        <v>433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176</v>
      </c>
      <c r="DH110" s="1017"/>
      <c r="DI110" s="1017"/>
      <c r="DJ110" s="1017"/>
      <c r="DK110" s="1017"/>
      <c r="DL110" s="1017" t="s">
        <v>434</v>
      </c>
      <c r="DM110" s="1017"/>
      <c r="DN110" s="1017"/>
      <c r="DO110" s="1017"/>
      <c r="DP110" s="1017"/>
      <c r="DQ110" s="1017" t="s">
        <v>434</v>
      </c>
      <c r="DR110" s="1017"/>
      <c r="DS110" s="1017"/>
      <c r="DT110" s="1017"/>
      <c r="DU110" s="1017"/>
      <c r="DV110" s="1018" t="s">
        <v>434</v>
      </c>
      <c r="DW110" s="1018"/>
      <c r="DX110" s="1018"/>
      <c r="DY110" s="1018"/>
      <c r="DZ110" s="1019"/>
    </row>
    <row r="111" spans="1:131" s="246" customFormat="1" ht="26.25" customHeight="1" x14ac:dyDescent="0.15">
      <c r="A111" s="1020" t="s">
        <v>435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401</v>
      </c>
      <c r="AB111" s="1024"/>
      <c r="AC111" s="1024"/>
      <c r="AD111" s="1024"/>
      <c r="AE111" s="1025"/>
      <c r="AF111" s="1026" t="s">
        <v>401</v>
      </c>
      <c r="AG111" s="1024"/>
      <c r="AH111" s="1024"/>
      <c r="AI111" s="1024"/>
      <c r="AJ111" s="1025"/>
      <c r="AK111" s="1026" t="s">
        <v>401</v>
      </c>
      <c r="AL111" s="1024"/>
      <c r="AM111" s="1024"/>
      <c r="AN111" s="1024"/>
      <c r="AO111" s="1025"/>
      <c r="AP111" s="1027" t="s">
        <v>436</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v>822207</v>
      </c>
      <c r="BR111" s="1010"/>
      <c r="BS111" s="1010"/>
      <c r="BT111" s="1010"/>
      <c r="BU111" s="1010"/>
      <c r="BV111" s="1010">
        <v>638207</v>
      </c>
      <c r="BW111" s="1010"/>
      <c r="BX111" s="1010"/>
      <c r="BY111" s="1010"/>
      <c r="BZ111" s="1010"/>
      <c r="CA111" s="1010">
        <v>454219</v>
      </c>
      <c r="CB111" s="1010"/>
      <c r="CC111" s="1010"/>
      <c r="CD111" s="1010"/>
      <c r="CE111" s="1010"/>
      <c r="CF111" s="1004">
        <v>3.8</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436</v>
      </c>
      <c r="DH111" s="1010"/>
      <c r="DI111" s="1010"/>
      <c r="DJ111" s="1010"/>
      <c r="DK111" s="1010"/>
      <c r="DL111" s="1010" t="s">
        <v>176</v>
      </c>
      <c r="DM111" s="1010"/>
      <c r="DN111" s="1010"/>
      <c r="DO111" s="1010"/>
      <c r="DP111" s="1010"/>
      <c r="DQ111" s="1010" t="s">
        <v>436</v>
      </c>
      <c r="DR111" s="1010"/>
      <c r="DS111" s="1010"/>
      <c r="DT111" s="1010"/>
      <c r="DU111" s="1010"/>
      <c r="DV111" s="1011" t="s">
        <v>436</v>
      </c>
      <c r="DW111" s="1011"/>
      <c r="DX111" s="1011"/>
      <c r="DY111" s="1011"/>
      <c r="DZ111" s="1012"/>
    </row>
    <row r="112" spans="1:131" s="246" customFormat="1" ht="26.25" customHeight="1" x14ac:dyDescent="0.15">
      <c r="A112" s="1042" t="s">
        <v>439</v>
      </c>
      <c r="B112" s="1043"/>
      <c r="C112" s="1040" t="s">
        <v>440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436</v>
      </c>
      <c r="AB112" s="1049"/>
      <c r="AC112" s="1049"/>
      <c r="AD112" s="1049"/>
      <c r="AE112" s="1050"/>
      <c r="AF112" s="1051" t="s">
        <v>436</v>
      </c>
      <c r="AG112" s="1049"/>
      <c r="AH112" s="1049"/>
      <c r="AI112" s="1049"/>
      <c r="AJ112" s="1050"/>
      <c r="AK112" s="1051" t="s">
        <v>176</v>
      </c>
      <c r="AL112" s="1049"/>
      <c r="AM112" s="1049"/>
      <c r="AN112" s="1049"/>
      <c r="AO112" s="1050"/>
      <c r="AP112" s="1052" t="s">
        <v>436</v>
      </c>
      <c r="AQ112" s="1053"/>
      <c r="AR112" s="1053"/>
      <c r="AS112" s="1053"/>
      <c r="AT112" s="1054"/>
      <c r="AU112" s="990"/>
      <c r="AV112" s="991"/>
      <c r="AW112" s="991"/>
      <c r="AX112" s="991"/>
      <c r="AY112" s="991"/>
      <c r="AZ112" s="1039" t="s">
        <v>441</v>
      </c>
      <c r="BA112" s="1040"/>
      <c r="BB112" s="1040"/>
      <c r="BC112" s="1040"/>
      <c r="BD112" s="1040"/>
      <c r="BE112" s="1040"/>
      <c r="BF112" s="1040"/>
      <c r="BG112" s="1040"/>
      <c r="BH112" s="1040"/>
      <c r="BI112" s="1040"/>
      <c r="BJ112" s="1040"/>
      <c r="BK112" s="1040"/>
      <c r="BL112" s="1040"/>
      <c r="BM112" s="1040"/>
      <c r="BN112" s="1040"/>
      <c r="BO112" s="1040"/>
      <c r="BP112" s="1041"/>
      <c r="BQ112" s="1009">
        <v>7512989</v>
      </c>
      <c r="BR112" s="1010"/>
      <c r="BS112" s="1010"/>
      <c r="BT112" s="1010"/>
      <c r="BU112" s="1010"/>
      <c r="BV112" s="1010">
        <v>7574770</v>
      </c>
      <c r="BW112" s="1010"/>
      <c r="BX112" s="1010"/>
      <c r="BY112" s="1010"/>
      <c r="BZ112" s="1010"/>
      <c r="CA112" s="1010">
        <v>7269106</v>
      </c>
      <c r="CB112" s="1010"/>
      <c r="CC112" s="1010"/>
      <c r="CD112" s="1010"/>
      <c r="CE112" s="1010"/>
      <c r="CF112" s="1004">
        <v>61.3</v>
      </c>
      <c r="CG112" s="1005"/>
      <c r="CH112" s="1005"/>
      <c r="CI112" s="1005"/>
      <c r="CJ112" s="1005"/>
      <c r="CK112" s="1035"/>
      <c r="CL112" s="1036"/>
      <c r="CM112" s="1006" t="s">
        <v>442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v>606948</v>
      </c>
      <c r="DH112" s="1010"/>
      <c r="DI112" s="1010"/>
      <c r="DJ112" s="1010"/>
      <c r="DK112" s="1010"/>
      <c r="DL112" s="1010">
        <v>476646</v>
      </c>
      <c r="DM112" s="1010"/>
      <c r="DN112" s="1010"/>
      <c r="DO112" s="1010"/>
      <c r="DP112" s="1010"/>
      <c r="DQ112" s="1010">
        <v>346344</v>
      </c>
      <c r="DR112" s="1010"/>
      <c r="DS112" s="1010"/>
      <c r="DT112" s="1010"/>
      <c r="DU112" s="1010"/>
      <c r="DV112" s="1011">
        <v>2.9</v>
      </c>
      <c r="DW112" s="1011"/>
      <c r="DX112" s="1011"/>
      <c r="DY112" s="1011"/>
      <c r="DZ112" s="1012"/>
    </row>
    <row r="113" spans="1:130" s="246" customFormat="1" ht="26.25" customHeight="1" x14ac:dyDescent="0.15">
      <c r="A113" s="1044"/>
      <c r="B113" s="1045"/>
      <c r="C113" s="1040" t="s">
        <v>443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535951</v>
      </c>
      <c r="AB113" s="1024"/>
      <c r="AC113" s="1024"/>
      <c r="AD113" s="1024"/>
      <c r="AE113" s="1025"/>
      <c r="AF113" s="1026">
        <v>542968</v>
      </c>
      <c r="AG113" s="1024"/>
      <c r="AH113" s="1024"/>
      <c r="AI113" s="1024"/>
      <c r="AJ113" s="1025"/>
      <c r="AK113" s="1026">
        <v>558755</v>
      </c>
      <c r="AL113" s="1024"/>
      <c r="AM113" s="1024"/>
      <c r="AN113" s="1024"/>
      <c r="AO113" s="1025"/>
      <c r="AP113" s="1027">
        <v>4.7</v>
      </c>
      <c r="AQ113" s="1028"/>
      <c r="AR113" s="1028"/>
      <c r="AS113" s="1028"/>
      <c r="AT113" s="1029"/>
      <c r="AU113" s="990"/>
      <c r="AV113" s="991"/>
      <c r="AW113" s="991"/>
      <c r="AX113" s="991"/>
      <c r="AY113" s="991"/>
      <c r="AZ113" s="1039" t="s">
        <v>444</v>
      </c>
      <c r="BA113" s="1040"/>
      <c r="BB113" s="1040"/>
      <c r="BC113" s="1040"/>
      <c r="BD113" s="1040"/>
      <c r="BE113" s="1040"/>
      <c r="BF113" s="1040"/>
      <c r="BG113" s="1040"/>
      <c r="BH113" s="1040"/>
      <c r="BI113" s="1040"/>
      <c r="BJ113" s="1040"/>
      <c r="BK113" s="1040"/>
      <c r="BL113" s="1040"/>
      <c r="BM113" s="1040"/>
      <c r="BN113" s="1040"/>
      <c r="BO113" s="1040"/>
      <c r="BP113" s="1041"/>
      <c r="BQ113" s="1009">
        <v>882884</v>
      </c>
      <c r="BR113" s="1010"/>
      <c r="BS113" s="1010"/>
      <c r="BT113" s="1010"/>
      <c r="BU113" s="1010"/>
      <c r="BV113" s="1010">
        <v>675781</v>
      </c>
      <c r="BW113" s="1010"/>
      <c r="BX113" s="1010"/>
      <c r="BY113" s="1010"/>
      <c r="BZ113" s="1010"/>
      <c r="CA113" s="1010">
        <v>567218</v>
      </c>
      <c r="CB113" s="1010"/>
      <c r="CC113" s="1010"/>
      <c r="CD113" s="1010"/>
      <c r="CE113" s="1010"/>
      <c r="CF113" s="1004">
        <v>4.8</v>
      </c>
      <c r="CG113" s="1005"/>
      <c r="CH113" s="1005"/>
      <c r="CI113" s="1005"/>
      <c r="CJ113" s="1005"/>
      <c r="CK113" s="1035"/>
      <c r="CL113" s="1036"/>
      <c r="CM113" s="1006" t="s">
        <v>445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7879</v>
      </c>
      <c r="DH113" s="1049"/>
      <c r="DI113" s="1049"/>
      <c r="DJ113" s="1049"/>
      <c r="DK113" s="1050"/>
      <c r="DL113" s="1051">
        <v>6016</v>
      </c>
      <c r="DM113" s="1049"/>
      <c r="DN113" s="1049"/>
      <c r="DO113" s="1049"/>
      <c r="DP113" s="1050"/>
      <c r="DQ113" s="1051">
        <v>4153</v>
      </c>
      <c r="DR113" s="1049"/>
      <c r="DS113" s="1049"/>
      <c r="DT113" s="1049"/>
      <c r="DU113" s="1050"/>
      <c r="DV113" s="1052">
        <v>0</v>
      </c>
      <c r="DW113" s="1053"/>
      <c r="DX113" s="1053"/>
      <c r="DY113" s="1053"/>
      <c r="DZ113" s="1054"/>
    </row>
    <row r="114" spans="1:130" s="246" customFormat="1" ht="26.25" customHeight="1" x14ac:dyDescent="0.15">
      <c r="A114" s="1044"/>
      <c r="B114" s="1045"/>
      <c r="C114" s="1040" t="s">
        <v>446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225416</v>
      </c>
      <c r="AB114" s="1049"/>
      <c r="AC114" s="1049"/>
      <c r="AD114" s="1049"/>
      <c r="AE114" s="1050"/>
      <c r="AF114" s="1051">
        <v>234624</v>
      </c>
      <c r="AG114" s="1049"/>
      <c r="AH114" s="1049"/>
      <c r="AI114" s="1049"/>
      <c r="AJ114" s="1050"/>
      <c r="AK114" s="1051">
        <v>294060</v>
      </c>
      <c r="AL114" s="1049"/>
      <c r="AM114" s="1049"/>
      <c r="AN114" s="1049"/>
      <c r="AO114" s="1050"/>
      <c r="AP114" s="1052">
        <v>2.5</v>
      </c>
      <c r="AQ114" s="1053"/>
      <c r="AR114" s="1053"/>
      <c r="AS114" s="1053"/>
      <c r="AT114" s="1054"/>
      <c r="AU114" s="990"/>
      <c r="AV114" s="991"/>
      <c r="AW114" s="991"/>
      <c r="AX114" s="991"/>
      <c r="AY114" s="991"/>
      <c r="AZ114" s="1039" t="s">
        <v>447</v>
      </c>
      <c r="BA114" s="1040"/>
      <c r="BB114" s="1040"/>
      <c r="BC114" s="1040"/>
      <c r="BD114" s="1040"/>
      <c r="BE114" s="1040"/>
      <c r="BF114" s="1040"/>
      <c r="BG114" s="1040"/>
      <c r="BH114" s="1040"/>
      <c r="BI114" s="1040"/>
      <c r="BJ114" s="1040"/>
      <c r="BK114" s="1040"/>
      <c r="BL114" s="1040"/>
      <c r="BM114" s="1040"/>
      <c r="BN114" s="1040"/>
      <c r="BO114" s="1040"/>
      <c r="BP114" s="1041"/>
      <c r="BQ114" s="1009">
        <v>1533965</v>
      </c>
      <c r="BR114" s="1010"/>
      <c r="BS114" s="1010"/>
      <c r="BT114" s="1010"/>
      <c r="BU114" s="1010"/>
      <c r="BV114" s="1010">
        <v>1232362</v>
      </c>
      <c r="BW114" s="1010"/>
      <c r="BX114" s="1010"/>
      <c r="BY114" s="1010"/>
      <c r="BZ114" s="1010"/>
      <c r="CA114" s="1010">
        <v>1152548</v>
      </c>
      <c r="CB114" s="1010"/>
      <c r="CC114" s="1010"/>
      <c r="CD114" s="1010"/>
      <c r="CE114" s="1010"/>
      <c r="CF114" s="1004">
        <v>9.6999999999999993</v>
      </c>
      <c r="CG114" s="1005"/>
      <c r="CH114" s="1005"/>
      <c r="CI114" s="1005"/>
      <c r="CJ114" s="1005"/>
      <c r="CK114" s="1035"/>
      <c r="CL114" s="1036"/>
      <c r="CM114" s="1006" t="s">
        <v>448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401</v>
      </c>
      <c r="DH114" s="1049"/>
      <c r="DI114" s="1049"/>
      <c r="DJ114" s="1049"/>
      <c r="DK114" s="1050"/>
      <c r="DL114" s="1051" t="s">
        <v>436</v>
      </c>
      <c r="DM114" s="1049"/>
      <c r="DN114" s="1049"/>
      <c r="DO114" s="1049"/>
      <c r="DP114" s="1050"/>
      <c r="DQ114" s="1051" t="s">
        <v>436</v>
      </c>
      <c r="DR114" s="1049"/>
      <c r="DS114" s="1049"/>
      <c r="DT114" s="1049"/>
      <c r="DU114" s="1050"/>
      <c r="DV114" s="1052" t="s">
        <v>176</v>
      </c>
      <c r="DW114" s="1053"/>
      <c r="DX114" s="1053"/>
      <c r="DY114" s="1053"/>
      <c r="DZ114" s="1054"/>
    </row>
    <row r="115" spans="1:130" s="246" customFormat="1" ht="26.25" customHeight="1" x14ac:dyDescent="0.15">
      <c r="A115" s="1044"/>
      <c r="B115" s="1045"/>
      <c r="C115" s="1040" t="s">
        <v>449</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140031</v>
      </c>
      <c r="AB115" s="1024"/>
      <c r="AC115" s="1024"/>
      <c r="AD115" s="1024"/>
      <c r="AE115" s="1025"/>
      <c r="AF115" s="1026">
        <v>140026</v>
      </c>
      <c r="AG115" s="1024"/>
      <c r="AH115" s="1024"/>
      <c r="AI115" s="1024"/>
      <c r="AJ115" s="1025"/>
      <c r="AK115" s="1026">
        <v>142432</v>
      </c>
      <c r="AL115" s="1024"/>
      <c r="AM115" s="1024"/>
      <c r="AN115" s="1024"/>
      <c r="AO115" s="1025"/>
      <c r="AP115" s="1027">
        <v>1.2</v>
      </c>
      <c r="AQ115" s="1028"/>
      <c r="AR115" s="1028"/>
      <c r="AS115" s="1028"/>
      <c r="AT115" s="1029"/>
      <c r="AU115" s="990"/>
      <c r="AV115" s="991"/>
      <c r="AW115" s="991"/>
      <c r="AX115" s="991"/>
      <c r="AY115" s="991"/>
      <c r="AZ115" s="1039" t="s">
        <v>450</v>
      </c>
      <c r="BA115" s="1040"/>
      <c r="BB115" s="1040"/>
      <c r="BC115" s="1040"/>
      <c r="BD115" s="1040"/>
      <c r="BE115" s="1040"/>
      <c r="BF115" s="1040"/>
      <c r="BG115" s="1040"/>
      <c r="BH115" s="1040"/>
      <c r="BI115" s="1040"/>
      <c r="BJ115" s="1040"/>
      <c r="BK115" s="1040"/>
      <c r="BL115" s="1040"/>
      <c r="BM115" s="1040"/>
      <c r="BN115" s="1040"/>
      <c r="BO115" s="1040"/>
      <c r="BP115" s="1041"/>
      <c r="BQ115" s="1009">
        <v>541329</v>
      </c>
      <c r="BR115" s="1010"/>
      <c r="BS115" s="1010"/>
      <c r="BT115" s="1010"/>
      <c r="BU115" s="1010"/>
      <c r="BV115" s="1010">
        <v>360236</v>
      </c>
      <c r="BW115" s="1010"/>
      <c r="BX115" s="1010"/>
      <c r="BY115" s="1010"/>
      <c r="BZ115" s="1010"/>
      <c r="CA115" s="1010" t="s">
        <v>436</v>
      </c>
      <c r="CB115" s="1010"/>
      <c r="CC115" s="1010"/>
      <c r="CD115" s="1010"/>
      <c r="CE115" s="1010"/>
      <c r="CF115" s="1004" t="s">
        <v>436</v>
      </c>
      <c r="CG115" s="1005"/>
      <c r="CH115" s="1005"/>
      <c r="CI115" s="1005"/>
      <c r="CJ115" s="1005"/>
      <c r="CK115" s="1035"/>
      <c r="CL115" s="1036"/>
      <c r="CM115" s="1039" t="s">
        <v>451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401</v>
      </c>
      <c r="DH115" s="1049"/>
      <c r="DI115" s="1049"/>
      <c r="DJ115" s="1049"/>
      <c r="DK115" s="1050"/>
      <c r="DL115" s="1051" t="s">
        <v>401</v>
      </c>
      <c r="DM115" s="1049"/>
      <c r="DN115" s="1049"/>
      <c r="DO115" s="1049"/>
      <c r="DP115" s="1050"/>
      <c r="DQ115" s="1051" t="s">
        <v>436</v>
      </c>
      <c r="DR115" s="1049"/>
      <c r="DS115" s="1049"/>
      <c r="DT115" s="1049"/>
      <c r="DU115" s="1050"/>
      <c r="DV115" s="1052" t="s">
        <v>401</v>
      </c>
      <c r="DW115" s="1053"/>
      <c r="DX115" s="1053"/>
      <c r="DY115" s="1053"/>
      <c r="DZ115" s="1054"/>
    </row>
    <row r="116" spans="1:130" s="246" customFormat="1" ht="26.25" customHeight="1" x14ac:dyDescent="0.15">
      <c r="A116" s="1046"/>
      <c r="B116" s="1047"/>
      <c r="C116" s="1055" t="s">
        <v>452</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436</v>
      </c>
      <c r="AB116" s="1049"/>
      <c r="AC116" s="1049"/>
      <c r="AD116" s="1049"/>
      <c r="AE116" s="1050"/>
      <c r="AF116" s="1051" t="s">
        <v>436</v>
      </c>
      <c r="AG116" s="1049"/>
      <c r="AH116" s="1049"/>
      <c r="AI116" s="1049"/>
      <c r="AJ116" s="1050"/>
      <c r="AK116" s="1051" t="s">
        <v>436</v>
      </c>
      <c r="AL116" s="1049"/>
      <c r="AM116" s="1049"/>
      <c r="AN116" s="1049"/>
      <c r="AO116" s="1050"/>
      <c r="AP116" s="1052" t="s">
        <v>401</v>
      </c>
      <c r="AQ116" s="1053"/>
      <c r="AR116" s="1053"/>
      <c r="AS116" s="1053"/>
      <c r="AT116" s="1054"/>
      <c r="AU116" s="990"/>
      <c r="AV116" s="991"/>
      <c r="AW116" s="991"/>
      <c r="AX116" s="991"/>
      <c r="AY116" s="991"/>
      <c r="AZ116" s="1057" t="s">
        <v>453</v>
      </c>
      <c r="BA116" s="1058"/>
      <c r="BB116" s="1058"/>
      <c r="BC116" s="1058"/>
      <c r="BD116" s="1058"/>
      <c r="BE116" s="1058"/>
      <c r="BF116" s="1058"/>
      <c r="BG116" s="1058"/>
      <c r="BH116" s="1058"/>
      <c r="BI116" s="1058"/>
      <c r="BJ116" s="1058"/>
      <c r="BK116" s="1058"/>
      <c r="BL116" s="1058"/>
      <c r="BM116" s="1058"/>
      <c r="BN116" s="1058"/>
      <c r="BO116" s="1058"/>
      <c r="BP116" s="1059"/>
      <c r="BQ116" s="1009" t="s">
        <v>436</v>
      </c>
      <c r="BR116" s="1010"/>
      <c r="BS116" s="1010"/>
      <c r="BT116" s="1010"/>
      <c r="BU116" s="1010"/>
      <c r="BV116" s="1010" t="s">
        <v>401</v>
      </c>
      <c r="BW116" s="1010"/>
      <c r="BX116" s="1010"/>
      <c r="BY116" s="1010"/>
      <c r="BZ116" s="1010"/>
      <c r="CA116" s="1010" t="s">
        <v>176</v>
      </c>
      <c r="CB116" s="1010"/>
      <c r="CC116" s="1010"/>
      <c r="CD116" s="1010"/>
      <c r="CE116" s="1010"/>
      <c r="CF116" s="1004" t="s">
        <v>401</v>
      </c>
      <c r="CG116" s="1005"/>
      <c r="CH116" s="1005"/>
      <c r="CI116" s="1005"/>
      <c r="CJ116" s="1005"/>
      <c r="CK116" s="1035"/>
      <c r="CL116" s="1036"/>
      <c r="CM116" s="1006" t="s">
        <v>454</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436</v>
      </c>
      <c r="DH116" s="1049"/>
      <c r="DI116" s="1049"/>
      <c r="DJ116" s="1049"/>
      <c r="DK116" s="1050"/>
      <c r="DL116" s="1051" t="s">
        <v>401</v>
      </c>
      <c r="DM116" s="1049"/>
      <c r="DN116" s="1049"/>
      <c r="DO116" s="1049"/>
      <c r="DP116" s="1050"/>
      <c r="DQ116" s="1051" t="s">
        <v>436</v>
      </c>
      <c r="DR116" s="1049"/>
      <c r="DS116" s="1049"/>
      <c r="DT116" s="1049"/>
      <c r="DU116" s="1050"/>
      <c r="DV116" s="1052" t="s">
        <v>176</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455</v>
      </c>
      <c r="Z117" s="976"/>
      <c r="AA117" s="1066">
        <v>4031290</v>
      </c>
      <c r="AB117" s="1067"/>
      <c r="AC117" s="1067"/>
      <c r="AD117" s="1067"/>
      <c r="AE117" s="1068"/>
      <c r="AF117" s="1069">
        <v>3870164</v>
      </c>
      <c r="AG117" s="1067"/>
      <c r="AH117" s="1067"/>
      <c r="AI117" s="1067"/>
      <c r="AJ117" s="1068"/>
      <c r="AK117" s="1069">
        <v>4223971</v>
      </c>
      <c r="AL117" s="1067"/>
      <c r="AM117" s="1067"/>
      <c r="AN117" s="1067"/>
      <c r="AO117" s="1068"/>
      <c r="AP117" s="1070"/>
      <c r="AQ117" s="1071"/>
      <c r="AR117" s="1071"/>
      <c r="AS117" s="1071"/>
      <c r="AT117" s="1072"/>
      <c r="AU117" s="990"/>
      <c r="AV117" s="991"/>
      <c r="AW117" s="991"/>
      <c r="AX117" s="991"/>
      <c r="AY117" s="991"/>
      <c r="AZ117" s="1057" t="s">
        <v>456</v>
      </c>
      <c r="BA117" s="1058"/>
      <c r="BB117" s="1058"/>
      <c r="BC117" s="1058"/>
      <c r="BD117" s="1058"/>
      <c r="BE117" s="1058"/>
      <c r="BF117" s="1058"/>
      <c r="BG117" s="1058"/>
      <c r="BH117" s="1058"/>
      <c r="BI117" s="1058"/>
      <c r="BJ117" s="1058"/>
      <c r="BK117" s="1058"/>
      <c r="BL117" s="1058"/>
      <c r="BM117" s="1058"/>
      <c r="BN117" s="1058"/>
      <c r="BO117" s="1058"/>
      <c r="BP117" s="1059"/>
      <c r="BQ117" s="1009" t="s">
        <v>176</v>
      </c>
      <c r="BR117" s="1010"/>
      <c r="BS117" s="1010"/>
      <c r="BT117" s="1010"/>
      <c r="BU117" s="1010"/>
      <c r="BV117" s="1010" t="s">
        <v>436</v>
      </c>
      <c r="BW117" s="1010"/>
      <c r="BX117" s="1010"/>
      <c r="BY117" s="1010"/>
      <c r="BZ117" s="1010"/>
      <c r="CA117" s="1010" t="s">
        <v>436</v>
      </c>
      <c r="CB117" s="1010"/>
      <c r="CC117" s="1010"/>
      <c r="CD117" s="1010"/>
      <c r="CE117" s="1010"/>
      <c r="CF117" s="1004" t="s">
        <v>401</v>
      </c>
      <c r="CG117" s="1005"/>
      <c r="CH117" s="1005"/>
      <c r="CI117" s="1005"/>
      <c r="CJ117" s="1005"/>
      <c r="CK117" s="1035"/>
      <c r="CL117" s="1036"/>
      <c r="CM117" s="1006" t="s">
        <v>457</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401</v>
      </c>
      <c r="DH117" s="1049"/>
      <c r="DI117" s="1049"/>
      <c r="DJ117" s="1049"/>
      <c r="DK117" s="1050"/>
      <c r="DL117" s="1051" t="s">
        <v>401</v>
      </c>
      <c r="DM117" s="1049"/>
      <c r="DN117" s="1049"/>
      <c r="DO117" s="1049"/>
      <c r="DP117" s="1050"/>
      <c r="DQ117" s="1051" t="s">
        <v>401</v>
      </c>
      <c r="DR117" s="1049"/>
      <c r="DS117" s="1049"/>
      <c r="DT117" s="1049"/>
      <c r="DU117" s="1050"/>
      <c r="DV117" s="1052" t="s">
        <v>436</v>
      </c>
      <c r="DW117" s="1053"/>
      <c r="DX117" s="1053"/>
      <c r="DY117" s="1053"/>
      <c r="DZ117" s="1054"/>
    </row>
    <row r="118" spans="1:130" s="246" customFormat="1" ht="26.25" customHeight="1" x14ac:dyDescent="0.15">
      <c r="A118" s="994" t="s">
        <v>429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427</v>
      </c>
      <c r="AB118" s="975"/>
      <c r="AC118" s="975"/>
      <c r="AD118" s="975"/>
      <c r="AE118" s="976"/>
      <c r="AF118" s="974" t="s">
        <v>304</v>
      </c>
      <c r="AG118" s="975"/>
      <c r="AH118" s="975"/>
      <c r="AI118" s="975"/>
      <c r="AJ118" s="976"/>
      <c r="AK118" s="974" t="s">
        <v>303</v>
      </c>
      <c r="AL118" s="975"/>
      <c r="AM118" s="975"/>
      <c r="AN118" s="975"/>
      <c r="AO118" s="976"/>
      <c r="AP118" s="1061" t="s">
        <v>428</v>
      </c>
      <c r="AQ118" s="1062"/>
      <c r="AR118" s="1062"/>
      <c r="AS118" s="1062"/>
      <c r="AT118" s="1063"/>
      <c r="AU118" s="990"/>
      <c r="AV118" s="991"/>
      <c r="AW118" s="991"/>
      <c r="AX118" s="991"/>
      <c r="AY118" s="991"/>
      <c r="AZ118" s="1064" t="s">
        <v>458</v>
      </c>
      <c r="BA118" s="1055"/>
      <c r="BB118" s="1055"/>
      <c r="BC118" s="1055"/>
      <c r="BD118" s="1055"/>
      <c r="BE118" s="1055"/>
      <c r="BF118" s="1055"/>
      <c r="BG118" s="1055"/>
      <c r="BH118" s="1055"/>
      <c r="BI118" s="1055"/>
      <c r="BJ118" s="1055"/>
      <c r="BK118" s="1055"/>
      <c r="BL118" s="1055"/>
      <c r="BM118" s="1055"/>
      <c r="BN118" s="1055"/>
      <c r="BO118" s="1055"/>
      <c r="BP118" s="1056"/>
      <c r="BQ118" s="1087" t="s">
        <v>436</v>
      </c>
      <c r="BR118" s="1088"/>
      <c r="BS118" s="1088"/>
      <c r="BT118" s="1088"/>
      <c r="BU118" s="1088"/>
      <c r="BV118" s="1088" t="s">
        <v>436</v>
      </c>
      <c r="BW118" s="1088"/>
      <c r="BX118" s="1088"/>
      <c r="BY118" s="1088"/>
      <c r="BZ118" s="1088"/>
      <c r="CA118" s="1088" t="s">
        <v>436</v>
      </c>
      <c r="CB118" s="1088"/>
      <c r="CC118" s="1088"/>
      <c r="CD118" s="1088"/>
      <c r="CE118" s="1088"/>
      <c r="CF118" s="1004" t="s">
        <v>436</v>
      </c>
      <c r="CG118" s="1005"/>
      <c r="CH118" s="1005"/>
      <c r="CI118" s="1005"/>
      <c r="CJ118" s="1005"/>
      <c r="CK118" s="1035"/>
      <c r="CL118" s="1036"/>
      <c r="CM118" s="1006" t="s">
        <v>459</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401</v>
      </c>
      <c r="DH118" s="1049"/>
      <c r="DI118" s="1049"/>
      <c r="DJ118" s="1049"/>
      <c r="DK118" s="1050"/>
      <c r="DL118" s="1051" t="s">
        <v>436</v>
      </c>
      <c r="DM118" s="1049"/>
      <c r="DN118" s="1049"/>
      <c r="DO118" s="1049"/>
      <c r="DP118" s="1050"/>
      <c r="DQ118" s="1051" t="s">
        <v>436</v>
      </c>
      <c r="DR118" s="1049"/>
      <c r="DS118" s="1049"/>
      <c r="DT118" s="1049"/>
      <c r="DU118" s="1050"/>
      <c r="DV118" s="1052" t="s">
        <v>436</v>
      </c>
      <c r="DW118" s="1053"/>
      <c r="DX118" s="1053"/>
      <c r="DY118" s="1053"/>
      <c r="DZ118" s="1054"/>
    </row>
    <row r="119" spans="1:130" s="246" customFormat="1" ht="26.25" customHeight="1" x14ac:dyDescent="0.15">
      <c r="A119" s="1148" t="s">
        <v>432</v>
      </c>
      <c r="B119" s="1034"/>
      <c r="C119" s="1013" t="s">
        <v>433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436</v>
      </c>
      <c r="AB119" s="982"/>
      <c r="AC119" s="982"/>
      <c r="AD119" s="982"/>
      <c r="AE119" s="983"/>
      <c r="AF119" s="984" t="s">
        <v>436</v>
      </c>
      <c r="AG119" s="982"/>
      <c r="AH119" s="982"/>
      <c r="AI119" s="982"/>
      <c r="AJ119" s="983"/>
      <c r="AK119" s="984" t="s">
        <v>436</v>
      </c>
      <c r="AL119" s="982"/>
      <c r="AM119" s="982"/>
      <c r="AN119" s="982"/>
      <c r="AO119" s="983"/>
      <c r="AP119" s="985" t="s">
        <v>436</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460</v>
      </c>
      <c r="BP119" s="1096"/>
      <c r="BQ119" s="1087">
        <v>45155428</v>
      </c>
      <c r="BR119" s="1088"/>
      <c r="BS119" s="1088"/>
      <c r="BT119" s="1088"/>
      <c r="BU119" s="1088"/>
      <c r="BV119" s="1088">
        <v>45827788</v>
      </c>
      <c r="BW119" s="1088"/>
      <c r="BX119" s="1088"/>
      <c r="BY119" s="1088"/>
      <c r="BZ119" s="1088"/>
      <c r="CA119" s="1088">
        <v>44468001</v>
      </c>
      <c r="CB119" s="1088"/>
      <c r="CC119" s="1088"/>
      <c r="CD119" s="1088"/>
      <c r="CE119" s="1088"/>
      <c r="CF119" s="1089"/>
      <c r="CG119" s="1090"/>
      <c r="CH119" s="1090"/>
      <c r="CI119" s="1090"/>
      <c r="CJ119" s="1091"/>
      <c r="CK119" s="1037"/>
      <c r="CL119" s="1038"/>
      <c r="CM119" s="1092" t="s">
        <v>461</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207380</v>
      </c>
      <c r="DH119" s="1074"/>
      <c r="DI119" s="1074"/>
      <c r="DJ119" s="1074"/>
      <c r="DK119" s="1075"/>
      <c r="DL119" s="1073">
        <v>155545</v>
      </c>
      <c r="DM119" s="1074"/>
      <c r="DN119" s="1074"/>
      <c r="DO119" s="1074"/>
      <c r="DP119" s="1075"/>
      <c r="DQ119" s="1073">
        <v>103722</v>
      </c>
      <c r="DR119" s="1074"/>
      <c r="DS119" s="1074"/>
      <c r="DT119" s="1074"/>
      <c r="DU119" s="1075"/>
      <c r="DV119" s="1076">
        <v>0.9</v>
      </c>
      <c r="DW119" s="1077"/>
      <c r="DX119" s="1077"/>
      <c r="DY119" s="1077"/>
      <c r="DZ119" s="1078"/>
    </row>
    <row r="120" spans="1:130" s="246" customFormat="1" ht="26.25" customHeight="1" x14ac:dyDescent="0.15">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436</v>
      </c>
      <c r="AB120" s="1049"/>
      <c r="AC120" s="1049"/>
      <c r="AD120" s="1049"/>
      <c r="AE120" s="1050"/>
      <c r="AF120" s="1051" t="s">
        <v>436</v>
      </c>
      <c r="AG120" s="1049"/>
      <c r="AH120" s="1049"/>
      <c r="AI120" s="1049"/>
      <c r="AJ120" s="1050"/>
      <c r="AK120" s="1051" t="s">
        <v>436</v>
      </c>
      <c r="AL120" s="1049"/>
      <c r="AM120" s="1049"/>
      <c r="AN120" s="1049"/>
      <c r="AO120" s="1050"/>
      <c r="AP120" s="1052" t="s">
        <v>436</v>
      </c>
      <c r="AQ120" s="1053"/>
      <c r="AR120" s="1053"/>
      <c r="AS120" s="1053"/>
      <c r="AT120" s="1054"/>
      <c r="AU120" s="1079" t="s">
        <v>462</v>
      </c>
      <c r="AV120" s="1080"/>
      <c r="AW120" s="1080"/>
      <c r="AX120" s="1080"/>
      <c r="AY120" s="1081"/>
      <c r="AZ120" s="1030" t="s">
        <v>463</v>
      </c>
      <c r="BA120" s="979"/>
      <c r="BB120" s="979"/>
      <c r="BC120" s="979"/>
      <c r="BD120" s="979"/>
      <c r="BE120" s="979"/>
      <c r="BF120" s="979"/>
      <c r="BG120" s="979"/>
      <c r="BH120" s="979"/>
      <c r="BI120" s="979"/>
      <c r="BJ120" s="979"/>
      <c r="BK120" s="979"/>
      <c r="BL120" s="979"/>
      <c r="BM120" s="979"/>
      <c r="BN120" s="979"/>
      <c r="BO120" s="979"/>
      <c r="BP120" s="980"/>
      <c r="BQ120" s="1016">
        <v>12642597</v>
      </c>
      <c r="BR120" s="1017"/>
      <c r="BS120" s="1017"/>
      <c r="BT120" s="1017"/>
      <c r="BU120" s="1017"/>
      <c r="BV120" s="1017">
        <v>12596380</v>
      </c>
      <c r="BW120" s="1017"/>
      <c r="BX120" s="1017"/>
      <c r="BY120" s="1017"/>
      <c r="BZ120" s="1017"/>
      <c r="CA120" s="1017">
        <v>12220232</v>
      </c>
      <c r="CB120" s="1017"/>
      <c r="CC120" s="1017"/>
      <c r="CD120" s="1017"/>
      <c r="CE120" s="1017"/>
      <c r="CF120" s="1031">
        <v>103.1</v>
      </c>
      <c r="CG120" s="1032"/>
      <c r="CH120" s="1032"/>
      <c r="CI120" s="1032"/>
      <c r="CJ120" s="1032"/>
      <c r="CK120" s="1097" t="s">
        <v>464</v>
      </c>
      <c r="CL120" s="1098"/>
      <c r="CM120" s="1098"/>
      <c r="CN120" s="1098"/>
      <c r="CO120" s="1099"/>
      <c r="CP120" s="1105" t="s">
        <v>465</v>
      </c>
      <c r="CQ120" s="1106"/>
      <c r="CR120" s="1106"/>
      <c r="CS120" s="1106"/>
      <c r="CT120" s="1106"/>
      <c r="CU120" s="1106"/>
      <c r="CV120" s="1106"/>
      <c r="CW120" s="1106"/>
      <c r="CX120" s="1106"/>
      <c r="CY120" s="1106"/>
      <c r="CZ120" s="1106"/>
      <c r="DA120" s="1106"/>
      <c r="DB120" s="1106"/>
      <c r="DC120" s="1106"/>
      <c r="DD120" s="1106"/>
      <c r="DE120" s="1106"/>
      <c r="DF120" s="1107"/>
      <c r="DG120" s="1016">
        <v>2716071</v>
      </c>
      <c r="DH120" s="1017"/>
      <c r="DI120" s="1017"/>
      <c r="DJ120" s="1017"/>
      <c r="DK120" s="1017"/>
      <c r="DL120" s="1017">
        <v>2548917</v>
      </c>
      <c r="DM120" s="1017"/>
      <c r="DN120" s="1017"/>
      <c r="DO120" s="1017"/>
      <c r="DP120" s="1017"/>
      <c r="DQ120" s="1017">
        <v>2593715</v>
      </c>
      <c r="DR120" s="1017"/>
      <c r="DS120" s="1017"/>
      <c r="DT120" s="1017"/>
      <c r="DU120" s="1017"/>
      <c r="DV120" s="1018">
        <v>21.9</v>
      </c>
      <c r="DW120" s="1018"/>
      <c r="DX120" s="1018"/>
      <c r="DY120" s="1018"/>
      <c r="DZ120" s="1019"/>
    </row>
    <row r="121" spans="1:130" s="246" customFormat="1" ht="26.25" customHeight="1" x14ac:dyDescent="0.15">
      <c r="A121" s="1149"/>
      <c r="B121" s="1036"/>
      <c r="C121" s="1057" t="s">
        <v>466</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124189</v>
      </c>
      <c r="AB121" s="1049"/>
      <c r="AC121" s="1049"/>
      <c r="AD121" s="1049"/>
      <c r="AE121" s="1050"/>
      <c r="AF121" s="1051">
        <v>124189</v>
      </c>
      <c r="AG121" s="1049"/>
      <c r="AH121" s="1049"/>
      <c r="AI121" s="1049"/>
      <c r="AJ121" s="1050"/>
      <c r="AK121" s="1051">
        <v>126744</v>
      </c>
      <c r="AL121" s="1049"/>
      <c r="AM121" s="1049"/>
      <c r="AN121" s="1049"/>
      <c r="AO121" s="1050"/>
      <c r="AP121" s="1052">
        <v>1.1000000000000001</v>
      </c>
      <c r="AQ121" s="1053"/>
      <c r="AR121" s="1053"/>
      <c r="AS121" s="1053"/>
      <c r="AT121" s="1054"/>
      <c r="AU121" s="1082"/>
      <c r="AV121" s="1083"/>
      <c r="AW121" s="1083"/>
      <c r="AX121" s="1083"/>
      <c r="AY121" s="1084"/>
      <c r="AZ121" s="1039" t="s">
        <v>467</v>
      </c>
      <c r="BA121" s="1040"/>
      <c r="BB121" s="1040"/>
      <c r="BC121" s="1040"/>
      <c r="BD121" s="1040"/>
      <c r="BE121" s="1040"/>
      <c r="BF121" s="1040"/>
      <c r="BG121" s="1040"/>
      <c r="BH121" s="1040"/>
      <c r="BI121" s="1040"/>
      <c r="BJ121" s="1040"/>
      <c r="BK121" s="1040"/>
      <c r="BL121" s="1040"/>
      <c r="BM121" s="1040"/>
      <c r="BN121" s="1040"/>
      <c r="BO121" s="1040"/>
      <c r="BP121" s="1041"/>
      <c r="BQ121" s="1009">
        <v>1239541</v>
      </c>
      <c r="BR121" s="1010"/>
      <c r="BS121" s="1010"/>
      <c r="BT121" s="1010"/>
      <c r="BU121" s="1010"/>
      <c r="BV121" s="1010">
        <v>1046759</v>
      </c>
      <c r="BW121" s="1010"/>
      <c r="BX121" s="1010"/>
      <c r="BY121" s="1010"/>
      <c r="BZ121" s="1010"/>
      <c r="CA121" s="1010">
        <v>918060</v>
      </c>
      <c r="CB121" s="1010"/>
      <c r="CC121" s="1010"/>
      <c r="CD121" s="1010"/>
      <c r="CE121" s="1010"/>
      <c r="CF121" s="1004">
        <v>7.7</v>
      </c>
      <c r="CG121" s="1005"/>
      <c r="CH121" s="1005"/>
      <c r="CI121" s="1005"/>
      <c r="CJ121" s="1005"/>
      <c r="CK121" s="1100"/>
      <c r="CL121" s="1101"/>
      <c r="CM121" s="1101"/>
      <c r="CN121" s="1101"/>
      <c r="CO121" s="1102"/>
      <c r="CP121" s="1110" t="s">
        <v>468</v>
      </c>
      <c r="CQ121" s="1111"/>
      <c r="CR121" s="1111"/>
      <c r="CS121" s="1111"/>
      <c r="CT121" s="1111"/>
      <c r="CU121" s="1111"/>
      <c r="CV121" s="1111"/>
      <c r="CW121" s="1111"/>
      <c r="CX121" s="1111"/>
      <c r="CY121" s="1111"/>
      <c r="CZ121" s="1111"/>
      <c r="DA121" s="1111"/>
      <c r="DB121" s="1111"/>
      <c r="DC121" s="1111"/>
      <c r="DD121" s="1111"/>
      <c r="DE121" s="1111"/>
      <c r="DF121" s="1112"/>
      <c r="DG121" s="1009">
        <v>2558361</v>
      </c>
      <c r="DH121" s="1010"/>
      <c r="DI121" s="1010"/>
      <c r="DJ121" s="1010"/>
      <c r="DK121" s="1010"/>
      <c r="DL121" s="1010">
        <v>2440618</v>
      </c>
      <c r="DM121" s="1010"/>
      <c r="DN121" s="1010"/>
      <c r="DO121" s="1010"/>
      <c r="DP121" s="1010"/>
      <c r="DQ121" s="1010">
        <v>2270672</v>
      </c>
      <c r="DR121" s="1010"/>
      <c r="DS121" s="1010"/>
      <c r="DT121" s="1010"/>
      <c r="DU121" s="1010"/>
      <c r="DV121" s="1011">
        <v>19.2</v>
      </c>
      <c r="DW121" s="1011"/>
      <c r="DX121" s="1011"/>
      <c r="DY121" s="1011"/>
      <c r="DZ121" s="1012"/>
    </row>
    <row r="122" spans="1:130" s="246" customFormat="1" ht="26.25" customHeight="1" x14ac:dyDescent="0.15">
      <c r="A122" s="1149"/>
      <c r="B122" s="1036"/>
      <c r="C122" s="1006" t="s">
        <v>448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401</v>
      </c>
      <c r="AB122" s="1049"/>
      <c r="AC122" s="1049"/>
      <c r="AD122" s="1049"/>
      <c r="AE122" s="1050"/>
      <c r="AF122" s="1051" t="s">
        <v>401</v>
      </c>
      <c r="AG122" s="1049"/>
      <c r="AH122" s="1049"/>
      <c r="AI122" s="1049"/>
      <c r="AJ122" s="1050"/>
      <c r="AK122" s="1051" t="s">
        <v>436</v>
      </c>
      <c r="AL122" s="1049"/>
      <c r="AM122" s="1049"/>
      <c r="AN122" s="1049"/>
      <c r="AO122" s="1050"/>
      <c r="AP122" s="1052" t="s">
        <v>436</v>
      </c>
      <c r="AQ122" s="1053"/>
      <c r="AR122" s="1053"/>
      <c r="AS122" s="1053"/>
      <c r="AT122" s="1054"/>
      <c r="AU122" s="1082"/>
      <c r="AV122" s="1083"/>
      <c r="AW122" s="1083"/>
      <c r="AX122" s="1083"/>
      <c r="AY122" s="1084"/>
      <c r="AZ122" s="1064" t="s">
        <v>469</v>
      </c>
      <c r="BA122" s="1055"/>
      <c r="BB122" s="1055"/>
      <c r="BC122" s="1055"/>
      <c r="BD122" s="1055"/>
      <c r="BE122" s="1055"/>
      <c r="BF122" s="1055"/>
      <c r="BG122" s="1055"/>
      <c r="BH122" s="1055"/>
      <c r="BI122" s="1055"/>
      <c r="BJ122" s="1055"/>
      <c r="BK122" s="1055"/>
      <c r="BL122" s="1055"/>
      <c r="BM122" s="1055"/>
      <c r="BN122" s="1055"/>
      <c r="BO122" s="1055"/>
      <c r="BP122" s="1056"/>
      <c r="BQ122" s="1087">
        <v>32090629</v>
      </c>
      <c r="BR122" s="1088"/>
      <c r="BS122" s="1088"/>
      <c r="BT122" s="1088"/>
      <c r="BU122" s="1088"/>
      <c r="BV122" s="1088">
        <v>33113491</v>
      </c>
      <c r="BW122" s="1088"/>
      <c r="BX122" s="1088"/>
      <c r="BY122" s="1088"/>
      <c r="BZ122" s="1088"/>
      <c r="CA122" s="1088">
        <v>32139245</v>
      </c>
      <c r="CB122" s="1088"/>
      <c r="CC122" s="1088"/>
      <c r="CD122" s="1088"/>
      <c r="CE122" s="1088"/>
      <c r="CF122" s="1108">
        <v>271.2</v>
      </c>
      <c r="CG122" s="1109"/>
      <c r="CH122" s="1109"/>
      <c r="CI122" s="1109"/>
      <c r="CJ122" s="1109"/>
      <c r="CK122" s="1100"/>
      <c r="CL122" s="1101"/>
      <c r="CM122" s="1101"/>
      <c r="CN122" s="1101"/>
      <c r="CO122" s="1102"/>
      <c r="CP122" s="1110" t="s">
        <v>470</v>
      </c>
      <c r="CQ122" s="1111"/>
      <c r="CR122" s="1111"/>
      <c r="CS122" s="1111"/>
      <c r="CT122" s="1111"/>
      <c r="CU122" s="1111"/>
      <c r="CV122" s="1111"/>
      <c r="CW122" s="1111"/>
      <c r="CX122" s="1111"/>
      <c r="CY122" s="1111"/>
      <c r="CZ122" s="1111"/>
      <c r="DA122" s="1111"/>
      <c r="DB122" s="1111"/>
      <c r="DC122" s="1111"/>
      <c r="DD122" s="1111"/>
      <c r="DE122" s="1111"/>
      <c r="DF122" s="1112"/>
      <c r="DG122" s="1009">
        <v>1478836</v>
      </c>
      <c r="DH122" s="1010"/>
      <c r="DI122" s="1010"/>
      <c r="DJ122" s="1010"/>
      <c r="DK122" s="1010"/>
      <c r="DL122" s="1010">
        <v>1415163</v>
      </c>
      <c r="DM122" s="1010"/>
      <c r="DN122" s="1010"/>
      <c r="DO122" s="1010"/>
      <c r="DP122" s="1010"/>
      <c r="DQ122" s="1010">
        <v>1308627</v>
      </c>
      <c r="DR122" s="1010"/>
      <c r="DS122" s="1010"/>
      <c r="DT122" s="1010"/>
      <c r="DU122" s="1010"/>
      <c r="DV122" s="1011">
        <v>11</v>
      </c>
      <c r="DW122" s="1011"/>
      <c r="DX122" s="1011"/>
      <c r="DY122" s="1011"/>
      <c r="DZ122" s="1012"/>
    </row>
    <row r="123" spans="1:130" s="246" customFormat="1" ht="26.25" customHeight="1" x14ac:dyDescent="0.15">
      <c r="A123" s="1149"/>
      <c r="B123" s="1036"/>
      <c r="C123" s="1006" t="s">
        <v>454</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401</v>
      </c>
      <c r="AB123" s="1049"/>
      <c r="AC123" s="1049"/>
      <c r="AD123" s="1049"/>
      <c r="AE123" s="1050"/>
      <c r="AF123" s="1051" t="s">
        <v>436</v>
      </c>
      <c r="AG123" s="1049"/>
      <c r="AH123" s="1049"/>
      <c r="AI123" s="1049"/>
      <c r="AJ123" s="1050"/>
      <c r="AK123" s="1051" t="s">
        <v>436</v>
      </c>
      <c r="AL123" s="1049"/>
      <c r="AM123" s="1049"/>
      <c r="AN123" s="1049"/>
      <c r="AO123" s="1050"/>
      <c r="AP123" s="1052" t="s">
        <v>176</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471</v>
      </c>
      <c r="BP123" s="1096"/>
      <c r="BQ123" s="1155">
        <v>45972767</v>
      </c>
      <c r="BR123" s="1156"/>
      <c r="BS123" s="1156"/>
      <c r="BT123" s="1156"/>
      <c r="BU123" s="1156"/>
      <c r="BV123" s="1156">
        <v>46756630</v>
      </c>
      <c r="BW123" s="1156"/>
      <c r="BX123" s="1156"/>
      <c r="BY123" s="1156"/>
      <c r="BZ123" s="1156"/>
      <c r="CA123" s="1156">
        <v>45277537</v>
      </c>
      <c r="CB123" s="1156"/>
      <c r="CC123" s="1156"/>
      <c r="CD123" s="1156"/>
      <c r="CE123" s="1156"/>
      <c r="CF123" s="1089"/>
      <c r="CG123" s="1090"/>
      <c r="CH123" s="1090"/>
      <c r="CI123" s="1090"/>
      <c r="CJ123" s="1091"/>
      <c r="CK123" s="1100"/>
      <c r="CL123" s="1101"/>
      <c r="CM123" s="1101"/>
      <c r="CN123" s="1101"/>
      <c r="CO123" s="1102"/>
      <c r="CP123" s="1110" t="s">
        <v>472</v>
      </c>
      <c r="CQ123" s="1111"/>
      <c r="CR123" s="1111"/>
      <c r="CS123" s="1111"/>
      <c r="CT123" s="1111"/>
      <c r="CU123" s="1111"/>
      <c r="CV123" s="1111"/>
      <c r="CW123" s="1111"/>
      <c r="CX123" s="1111"/>
      <c r="CY123" s="1111"/>
      <c r="CZ123" s="1111"/>
      <c r="DA123" s="1111"/>
      <c r="DB123" s="1111"/>
      <c r="DC123" s="1111"/>
      <c r="DD123" s="1111"/>
      <c r="DE123" s="1111"/>
      <c r="DF123" s="1112"/>
      <c r="DG123" s="1048">
        <v>324093</v>
      </c>
      <c r="DH123" s="1049"/>
      <c r="DI123" s="1049"/>
      <c r="DJ123" s="1049"/>
      <c r="DK123" s="1050"/>
      <c r="DL123" s="1051">
        <v>722596</v>
      </c>
      <c r="DM123" s="1049"/>
      <c r="DN123" s="1049"/>
      <c r="DO123" s="1049"/>
      <c r="DP123" s="1050"/>
      <c r="DQ123" s="1051">
        <v>657598</v>
      </c>
      <c r="DR123" s="1049"/>
      <c r="DS123" s="1049"/>
      <c r="DT123" s="1049"/>
      <c r="DU123" s="1050"/>
      <c r="DV123" s="1052">
        <v>5.5</v>
      </c>
      <c r="DW123" s="1053"/>
      <c r="DX123" s="1053"/>
      <c r="DY123" s="1053"/>
      <c r="DZ123" s="1054"/>
    </row>
    <row r="124" spans="1:130" s="246" customFormat="1" ht="26.25" customHeight="1" thickBot="1" x14ac:dyDescent="0.2">
      <c r="A124" s="1149"/>
      <c r="B124" s="1036"/>
      <c r="C124" s="1006" t="s">
        <v>457</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436</v>
      </c>
      <c r="AB124" s="1049"/>
      <c r="AC124" s="1049"/>
      <c r="AD124" s="1049"/>
      <c r="AE124" s="1050"/>
      <c r="AF124" s="1051" t="s">
        <v>401</v>
      </c>
      <c r="AG124" s="1049"/>
      <c r="AH124" s="1049"/>
      <c r="AI124" s="1049"/>
      <c r="AJ124" s="1050"/>
      <c r="AK124" s="1051" t="s">
        <v>401</v>
      </c>
      <c r="AL124" s="1049"/>
      <c r="AM124" s="1049"/>
      <c r="AN124" s="1049"/>
      <c r="AO124" s="1050"/>
      <c r="AP124" s="1052" t="s">
        <v>176</v>
      </c>
      <c r="AQ124" s="1053"/>
      <c r="AR124" s="1053"/>
      <c r="AS124" s="1053"/>
      <c r="AT124" s="1054"/>
      <c r="AU124" s="1151" t="s">
        <v>473</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436</v>
      </c>
      <c r="BR124" s="1118"/>
      <c r="BS124" s="1118"/>
      <c r="BT124" s="1118"/>
      <c r="BU124" s="1118"/>
      <c r="BV124" s="1118" t="s">
        <v>436</v>
      </c>
      <c r="BW124" s="1118"/>
      <c r="BX124" s="1118"/>
      <c r="BY124" s="1118"/>
      <c r="BZ124" s="1118"/>
      <c r="CA124" s="1118" t="s">
        <v>401</v>
      </c>
      <c r="CB124" s="1118"/>
      <c r="CC124" s="1118"/>
      <c r="CD124" s="1118"/>
      <c r="CE124" s="1118"/>
      <c r="CF124" s="1119"/>
      <c r="CG124" s="1120"/>
      <c r="CH124" s="1120"/>
      <c r="CI124" s="1120"/>
      <c r="CJ124" s="1121"/>
      <c r="CK124" s="1103"/>
      <c r="CL124" s="1103"/>
      <c r="CM124" s="1103"/>
      <c r="CN124" s="1103"/>
      <c r="CO124" s="1104"/>
      <c r="CP124" s="1110" t="s">
        <v>474</v>
      </c>
      <c r="CQ124" s="1111"/>
      <c r="CR124" s="1111"/>
      <c r="CS124" s="1111"/>
      <c r="CT124" s="1111"/>
      <c r="CU124" s="1111"/>
      <c r="CV124" s="1111"/>
      <c r="CW124" s="1111"/>
      <c r="CX124" s="1111"/>
      <c r="CY124" s="1111"/>
      <c r="CZ124" s="1111"/>
      <c r="DA124" s="1111"/>
      <c r="DB124" s="1111"/>
      <c r="DC124" s="1111"/>
      <c r="DD124" s="1111"/>
      <c r="DE124" s="1111"/>
      <c r="DF124" s="1112"/>
      <c r="DG124" s="1095">
        <v>435628</v>
      </c>
      <c r="DH124" s="1074"/>
      <c r="DI124" s="1074"/>
      <c r="DJ124" s="1074"/>
      <c r="DK124" s="1075"/>
      <c r="DL124" s="1073">
        <v>447476</v>
      </c>
      <c r="DM124" s="1074"/>
      <c r="DN124" s="1074"/>
      <c r="DO124" s="1074"/>
      <c r="DP124" s="1075"/>
      <c r="DQ124" s="1073">
        <v>438494</v>
      </c>
      <c r="DR124" s="1074"/>
      <c r="DS124" s="1074"/>
      <c r="DT124" s="1074"/>
      <c r="DU124" s="1075"/>
      <c r="DV124" s="1076">
        <v>3.7</v>
      </c>
      <c r="DW124" s="1077"/>
      <c r="DX124" s="1077"/>
      <c r="DY124" s="1077"/>
      <c r="DZ124" s="1078"/>
    </row>
    <row r="125" spans="1:130" s="246" customFormat="1" ht="26.25" customHeight="1" x14ac:dyDescent="0.15">
      <c r="A125" s="1149"/>
      <c r="B125" s="1036"/>
      <c r="C125" s="1006" t="s">
        <v>459</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401</v>
      </c>
      <c r="AB125" s="1049"/>
      <c r="AC125" s="1049"/>
      <c r="AD125" s="1049"/>
      <c r="AE125" s="1050"/>
      <c r="AF125" s="1051" t="s">
        <v>401</v>
      </c>
      <c r="AG125" s="1049"/>
      <c r="AH125" s="1049"/>
      <c r="AI125" s="1049"/>
      <c r="AJ125" s="1050"/>
      <c r="AK125" s="1051" t="s">
        <v>401</v>
      </c>
      <c r="AL125" s="1049"/>
      <c r="AM125" s="1049"/>
      <c r="AN125" s="1049"/>
      <c r="AO125" s="1050"/>
      <c r="AP125" s="1052" t="s">
        <v>401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475</v>
      </c>
      <c r="CL125" s="1098"/>
      <c r="CM125" s="1098"/>
      <c r="CN125" s="1098"/>
      <c r="CO125" s="1099"/>
      <c r="CP125" s="1030" t="s">
        <v>476</v>
      </c>
      <c r="CQ125" s="979"/>
      <c r="CR125" s="979"/>
      <c r="CS125" s="979"/>
      <c r="CT125" s="979"/>
      <c r="CU125" s="979"/>
      <c r="CV125" s="979"/>
      <c r="CW125" s="979"/>
      <c r="CX125" s="979"/>
      <c r="CY125" s="979"/>
      <c r="CZ125" s="979"/>
      <c r="DA125" s="979"/>
      <c r="DB125" s="979"/>
      <c r="DC125" s="979"/>
      <c r="DD125" s="979"/>
      <c r="DE125" s="979"/>
      <c r="DF125" s="980"/>
      <c r="DG125" s="1016" t="s">
        <v>401</v>
      </c>
      <c r="DH125" s="1017"/>
      <c r="DI125" s="1017"/>
      <c r="DJ125" s="1017"/>
      <c r="DK125" s="1017"/>
      <c r="DL125" s="1017" t="s">
        <v>401</v>
      </c>
      <c r="DM125" s="1017"/>
      <c r="DN125" s="1017"/>
      <c r="DO125" s="1017"/>
      <c r="DP125" s="1017"/>
      <c r="DQ125" s="1017" t="s">
        <v>401</v>
      </c>
      <c r="DR125" s="1017"/>
      <c r="DS125" s="1017"/>
      <c r="DT125" s="1017"/>
      <c r="DU125" s="1017"/>
      <c r="DV125" s="1018" t="s">
        <v>401</v>
      </c>
      <c r="DW125" s="1018"/>
      <c r="DX125" s="1018"/>
      <c r="DY125" s="1018"/>
      <c r="DZ125" s="1019"/>
    </row>
    <row r="126" spans="1:130" s="246" customFormat="1" ht="26.25" customHeight="1" thickBot="1" x14ac:dyDescent="0.2">
      <c r="A126" s="1149"/>
      <c r="B126" s="1036"/>
      <c r="C126" s="1006" t="s">
        <v>461</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14268</v>
      </c>
      <c r="AB126" s="1049"/>
      <c r="AC126" s="1049"/>
      <c r="AD126" s="1049"/>
      <c r="AE126" s="1050"/>
      <c r="AF126" s="1051">
        <v>14268</v>
      </c>
      <c r="AG126" s="1049"/>
      <c r="AH126" s="1049"/>
      <c r="AI126" s="1049"/>
      <c r="AJ126" s="1050"/>
      <c r="AK126" s="1051">
        <v>14119</v>
      </c>
      <c r="AL126" s="1049"/>
      <c r="AM126" s="1049"/>
      <c r="AN126" s="1049"/>
      <c r="AO126" s="1050"/>
      <c r="AP126" s="1052">
        <v>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477</v>
      </c>
      <c r="CQ126" s="1040"/>
      <c r="CR126" s="1040"/>
      <c r="CS126" s="1040"/>
      <c r="CT126" s="1040"/>
      <c r="CU126" s="1040"/>
      <c r="CV126" s="1040"/>
      <c r="CW126" s="1040"/>
      <c r="CX126" s="1040"/>
      <c r="CY126" s="1040"/>
      <c r="CZ126" s="1040"/>
      <c r="DA126" s="1040"/>
      <c r="DB126" s="1040"/>
      <c r="DC126" s="1040"/>
      <c r="DD126" s="1040"/>
      <c r="DE126" s="1040"/>
      <c r="DF126" s="1041"/>
      <c r="DG126" s="1009" t="s">
        <v>401</v>
      </c>
      <c r="DH126" s="1010"/>
      <c r="DI126" s="1010"/>
      <c r="DJ126" s="1010"/>
      <c r="DK126" s="1010"/>
      <c r="DL126" s="1010" t="s">
        <v>401</v>
      </c>
      <c r="DM126" s="1010"/>
      <c r="DN126" s="1010"/>
      <c r="DO126" s="1010"/>
      <c r="DP126" s="1010"/>
      <c r="DQ126" s="1010" t="s">
        <v>401</v>
      </c>
      <c r="DR126" s="1010"/>
      <c r="DS126" s="1010"/>
      <c r="DT126" s="1010"/>
      <c r="DU126" s="1010"/>
      <c r="DV126" s="1011" t="s">
        <v>401</v>
      </c>
      <c r="DW126" s="1011"/>
      <c r="DX126" s="1011"/>
      <c r="DY126" s="1011"/>
      <c r="DZ126" s="1012"/>
    </row>
    <row r="127" spans="1:130" s="246" customFormat="1" ht="26.25" customHeight="1" x14ac:dyDescent="0.15">
      <c r="A127" s="1150"/>
      <c r="B127" s="1038"/>
      <c r="C127" s="1092" t="s">
        <v>478</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1574</v>
      </c>
      <c r="AB127" s="1049"/>
      <c r="AC127" s="1049"/>
      <c r="AD127" s="1049"/>
      <c r="AE127" s="1050"/>
      <c r="AF127" s="1051">
        <v>1569</v>
      </c>
      <c r="AG127" s="1049"/>
      <c r="AH127" s="1049"/>
      <c r="AI127" s="1049"/>
      <c r="AJ127" s="1050"/>
      <c r="AK127" s="1051">
        <v>1569</v>
      </c>
      <c r="AL127" s="1049"/>
      <c r="AM127" s="1049"/>
      <c r="AN127" s="1049"/>
      <c r="AO127" s="1050"/>
      <c r="AP127" s="1052">
        <v>0</v>
      </c>
      <c r="AQ127" s="1053"/>
      <c r="AR127" s="1053"/>
      <c r="AS127" s="1053"/>
      <c r="AT127" s="1054"/>
      <c r="AU127" s="282"/>
      <c r="AV127" s="282"/>
      <c r="AW127" s="282"/>
      <c r="AX127" s="1122" t="s">
        <v>479</v>
      </c>
      <c r="AY127" s="1123"/>
      <c r="AZ127" s="1123"/>
      <c r="BA127" s="1123"/>
      <c r="BB127" s="1123"/>
      <c r="BC127" s="1123"/>
      <c r="BD127" s="1123"/>
      <c r="BE127" s="1124"/>
      <c r="BF127" s="1125" t="s">
        <v>480</v>
      </c>
      <c r="BG127" s="1123"/>
      <c r="BH127" s="1123"/>
      <c r="BI127" s="1123"/>
      <c r="BJ127" s="1123"/>
      <c r="BK127" s="1123"/>
      <c r="BL127" s="1124"/>
      <c r="BM127" s="1125" t="s">
        <v>481</v>
      </c>
      <c r="BN127" s="1123"/>
      <c r="BO127" s="1123"/>
      <c r="BP127" s="1123"/>
      <c r="BQ127" s="1123"/>
      <c r="BR127" s="1123"/>
      <c r="BS127" s="1124"/>
      <c r="BT127" s="1125" t="s">
        <v>482</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483</v>
      </c>
      <c r="CQ127" s="1040"/>
      <c r="CR127" s="1040"/>
      <c r="CS127" s="1040"/>
      <c r="CT127" s="1040"/>
      <c r="CU127" s="1040"/>
      <c r="CV127" s="1040"/>
      <c r="CW127" s="1040"/>
      <c r="CX127" s="1040"/>
      <c r="CY127" s="1040"/>
      <c r="CZ127" s="1040"/>
      <c r="DA127" s="1040"/>
      <c r="DB127" s="1040"/>
      <c r="DC127" s="1040"/>
      <c r="DD127" s="1040"/>
      <c r="DE127" s="1040"/>
      <c r="DF127" s="1041"/>
      <c r="DG127" s="1009" t="s">
        <v>401</v>
      </c>
      <c r="DH127" s="1010"/>
      <c r="DI127" s="1010"/>
      <c r="DJ127" s="1010"/>
      <c r="DK127" s="1010"/>
      <c r="DL127" s="1010" t="s">
        <v>401</v>
      </c>
      <c r="DM127" s="1010"/>
      <c r="DN127" s="1010"/>
      <c r="DO127" s="1010"/>
      <c r="DP127" s="1010"/>
      <c r="DQ127" s="1010" t="s">
        <v>401</v>
      </c>
      <c r="DR127" s="1010"/>
      <c r="DS127" s="1010"/>
      <c r="DT127" s="1010"/>
      <c r="DU127" s="1010"/>
      <c r="DV127" s="1011" t="s">
        <v>401</v>
      </c>
      <c r="DW127" s="1011"/>
      <c r="DX127" s="1011"/>
      <c r="DY127" s="1011"/>
      <c r="DZ127" s="1012"/>
    </row>
    <row r="128" spans="1:130" s="246" customFormat="1" ht="26.25" customHeight="1" thickBot="1" x14ac:dyDescent="0.2">
      <c r="A128" s="1133" t="s">
        <v>484</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485</v>
      </c>
      <c r="X128" s="1135"/>
      <c r="Y128" s="1135"/>
      <c r="Z128" s="1136"/>
      <c r="AA128" s="1137">
        <v>105794</v>
      </c>
      <c r="AB128" s="1138"/>
      <c r="AC128" s="1138"/>
      <c r="AD128" s="1138"/>
      <c r="AE128" s="1139"/>
      <c r="AF128" s="1140">
        <v>115369</v>
      </c>
      <c r="AG128" s="1138"/>
      <c r="AH128" s="1138"/>
      <c r="AI128" s="1138"/>
      <c r="AJ128" s="1139"/>
      <c r="AK128" s="1140">
        <v>106244</v>
      </c>
      <c r="AL128" s="1138"/>
      <c r="AM128" s="1138"/>
      <c r="AN128" s="1138"/>
      <c r="AO128" s="1139"/>
      <c r="AP128" s="1141"/>
      <c r="AQ128" s="1142"/>
      <c r="AR128" s="1142"/>
      <c r="AS128" s="1142"/>
      <c r="AT128" s="1143"/>
      <c r="AU128" s="282"/>
      <c r="AV128" s="282"/>
      <c r="AW128" s="282"/>
      <c r="AX128" s="978" t="s">
        <v>486</v>
      </c>
      <c r="AY128" s="979"/>
      <c r="AZ128" s="979"/>
      <c r="BA128" s="979"/>
      <c r="BB128" s="979"/>
      <c r="BC128" s="979"/>
      <c r="BD128" s="979"/>
      <c r="BE128" s="980"/>
      <c r="BF128" s="1144" t="s">
        <v>176</v>
      </c>
      <c r="BG128" s="1145"/>
      <c r="BH128" s="1145"/>
      <c r="BI128" s="1145"/>
      <c r="BJ128" s="1145"/>
      <c r="BK128" s="1145"/>
      <c r="BL128" s="1146"/>
      <c r="BM128" s="1144">
        <v>12.8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487</v>
      </c>
      <c r="CQ128" s="1127"/>
      <c r="CR128" s="1127"/>
      <c r="CS128" s="1127"/>
      <c r="CT128" s="1127"/>
      <c r="CU128" s="1127"/>
      <c r="CV128" s="1127"/>
      <c r="CW128" s="1127"/>
      <c r="CX128" s="1127"/>
      <c r="CY128" s="1127"/>
      <c r="CZ128" s="1127"/>
      <c r="DA128" s="1127"/>
      <c r="DB128" s="1127"/>
      <c r="DC128" s="1127"/>
      <c r="DD128" s="1127"/>
      <c r="DE128" s="1127"/>
      <c r="DF128" s="1128"/>
      <c r="DG128" s="1129">
        <v>541329</v>
      </c>
      <c r="DH128" s="1130"/>
      <c r="DI128" s="1130"/>
      <c r="DJ128" s="1130"/>
      <c r="DK128" s="1130"/>
      <c r="DL128" s="1130">
        <v>360236</v>
      </c>
      <c r="DM128" s="1130"/>
      <c r="DN128" s="1130"/>
      <c r="DO128" s="1130"/>
      <c r="DP128" s="1130"/>
      <c r="DQ128" s="1130" t="s">
        <v>176</v>
      </c>
      <c r="DR128" s="1130"/>
      <c r="DS128" s="1130"/>
      <c r="DT128" s="1130"/>
      <c r="DU128" s="1130"/>
      <c r="DV128" s="1131" t="s">
        <v>176</v>
      </c>
      <c r="DW128" s="1131"/>
      <c r="DX128" s="1131"/>
      <c r="DY128" s="1131"/>
      <c r="DZ128" s="1132"/>
    </row>
    <row r="129" spans="1:131" s="246" customFormat="1" ht="26.25" customHeight="1" x14ac:dyDescent="0.15">
      <c r="A129" s="1020" t="s">
        <v>105</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488</v>
      </c>
      <c r="X129" s="1164"/>
      <c r="Y129" s="1164"/>
      <c r="Z129" s="1165"/>
      <c r="AA129" s="1048">
        <v>15035384</v>
      </c>
      <c r="AB129" s="1049"/>
      <c r="AC129" s="1049"/>
      <c r="AD129" s="1049"/>
      <c r="AE129" s="1050"/>
      <c r="AF129" s="1051">
        <v>14733533</v>
      </c>
      <c r="AG129" s="1049"/>
      <c r="AH129" s="1049"/>
      <c r="AI129" s="1049"/>
      <c r="AJ129" s="1050"/>
      <c r="AK129" s="1051">
        <v>14688024</v>
      </c>
      <c r="AL129" s="1049"/>
      <c r="AM129" s="1049"/>
      <c r="AN129" s="1049"/>
      <c r="AO129" s="1050"/>
      <c r="AP129" s="1166"/>
      <c r="AQ129" s="1167"/>
      <c r="AR129" s="1167"/>
      <c r="AS129" s="1167"/>
      <c r="AT129" s="1168"/>
      <c r="AU129" s="284"/>
      <c r="AV129" s="284"/>
      <c r="AW129" s="284"/>
      <c r="AX129" s="1157" t="s">
        <v>489</v>
      </c>
      <c r="AY129" s="1040"/>
      <c r="AZ129" s="1040"/>
      <c r="BA129" s="1040"/>
      <c r="BB129" s="1040"/>
      <c r="BC129" s="1040"/>
      <c r="BD129" s="1040"/>
      <c r="BE129" s="1041"/>
      <c r="BF129" s="1158" t="s">
        <v>176</v>
      </c>
      <c r="BG129" s="1159"/>
      <c r="BH129" s="1159"/>
      <c r="BI129" s="1159"/>
      <c r="BJ129" s="1159"/>
      <c r="BK129" s="1159"/>
      <c r="BL129" s="1160"/>
      <c r="BM129" s="1158">
        <v>17.8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490</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491</v>
      </c>
      <c r="X130" s="1164"/>
      <c r="Y130" s="1164"/>
      <c r="Z130" s="1165"/>
      <c r="AA130" s="1048">
        <v>2754143</v>
      </c>
      <c r="AB130" s="1049"/>
      <c r="AC130" s="1049"/>
      <c r="AD130" s="1049"/>
      <c r="AE130" s="1050"/>
      <c r="AF130" s="1051">
        <v>2748986</v>
      </c>
      <c r="AG130" s="1049"/>
      <c r="AH130" s="1049"/>
      <c r="AI130" s="1049"/>
      <c r="AJ130" s="1050"/>
      <c r="AK130" s="1051">
        <v>2835354</v>
      </c>
      <c r="AL130" s="1049"/>
      <c r="AM130" s="1049"/>
      <c r="AN130" s="1049"/>
      <c r="AO130" s="1050"/>
      <c r="AP130" s="1166"/>
      <c r="AQ130" s="1167"/>
      <c r="AR130" s="1167"/>
      <c r="AS130" s="1167"/>
      <c r="AT130" s="1168"/>
      <c r="AU130" s="284"/>
      <c r="AV130" s="284"/>
      <c r="AW130" s="284"/>
      <c r="AX130" s="1157" t="s">
        <v>492</v>
      </c>
      <c r="AY130" s="1040"/>
      <c r="AZ130" s="1040"/>
      <c r="BA130" s="1040"/>
      <c r="BB130" s="1040"/>
      <c r="BC130" s="1040"/>
      <c r="BD130" s="1040"/>
      <c r="BE130" s="1041"/>
      <c r="BF130" s="1194">
        <v>9.5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493</v>
      </c>
      <c r="X131" s="1202"/>
      <c r="Y131" s="1202"/>
      <c r="Z131" s="1203"/>
      <c r="AA131" s="1095">
        <v>12281241</v>
      </c>
      <c r="AB131" s="1074"/>
      <c r="AC131" s="1074"/>
      <c r="AD131" s="1074"/>
      <c r="AE131" s="1075"/>
      <c r="AF131" s="1073">
        <v>11984547</v>
      </c>
      <c r="AG131" s="1074"/>
      <c r="AH131" s="1074"/>
      <c r="AI131" s="1074"/>
      <c r="AJ131" s="1075"/>
      <c r="AK131" s="1073">
        <v>11852670</v>
      </c>
      <c r="AL131" s="1074"/>
      <c r="AM131" s="1074"/>
      <c r="AN131" s="1074"/>
      <c r="AO131" s="1075"/>
      <c r="AP131" s="1204"/>
      <c r="AQ131" s="1205"/>
      <c r="AR131" s="1205"/>
      <c r="AS131" s="1205"/>
      <c r="AT131" s="1206"/>
      <c r="AU131" s="284"/>
      <c r="AV131" s="284"/>
      <c r="AW131" s="284"/>
      <c r="AX131" s="1176" t="s">
        <v>494</v>
      </c>
      <c r="AY131" s="1127"/>
      <c r="AZ131" s="1127"/>
      <c r="BA131" s="1127"/>
      <c r="BB131" s="1127"/>
      <c r="BC131" s="1127"/>
      <c r="BD131" s="1127"/>
      <c r="BE131" s="1128"/>
      <c r="BF131" s="1177" t="s">
        <v>176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495</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496</v>
      </c>
      <c r="W132" s="1187"/>
      <c r="X132" s="1187"/>
      <c r="Y132" s="1187"/>
      <c r="Z132" s="1188"/>
      <c r="AA132" s="1189">
        <v>9.5377413410000003</v>
      </c>
      <c r="AB132" s="1190"/>
      <c r="AC132" s="1190"/>
      <c r="AD132" s="1190"/>
      <c r="AE132" s="1191"/>
      <c r="AF132" s="1192">
        <v>8.3925491720000007</v>
      </c>
      <c r="AG132" s="1190"/>
      <c r="AH132" s="1190"/>
      <c r="AI132" s="1190"/>
      <c r="AJ132" s="1191"/>
      <c r="AK132" s="1192">
        <v>10.819275319999999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497</v>
      </c>
      <c r="W133" s="1170"/>
      <c r="X133" s="1170"/>
      <c r="Y133" s="1170"/>
      <c r="Z133" s="1171"/>
      <c r="AA133" s="1172">
        <v>8.3000000000000007</v>
      </c>
      <c r="AB133" s="1173"/>
      <c r="AC133" s="1173"/>
      <c r="AD133" s="1173"/>
      <c r="AE133" s="1174"/>
      <c r="AF133" s="1172">
        <v>8.5</v>
      </c>
      <c r="AG133" s="1173"/>
      <c r="AH133" s="1173"/>
      <c r="AI133" s="1173"/>
      <c r="AJ133" s="1174"/>
      <c r="AK133" s="1172">
        <v>9.5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90xVavn6y9JhEUHU1TL+9aD4Xg93sXI4yLMbiyulGlzXWTOPpRYGe+8rU1yFX0+TMiFoTn2KwQSsWdsHfXR1NQ==" saltValue="UeLyIk1IVQtSI6aPKgGt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hpLdDJdWG+SYpibuBH1Iy1S7rWtK8dgdNBmJXFB/HucrD9Q31BkoMB4owB8HEpjeQz+i2GwwX0YH5PVnVCyoQ==" saltValue="7uD/0Qd72jTsTQnicnZv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PhAx4FR8KWm2C/u8AJUhjyGm59+TCTqx+sbLzmG/AI2AvNLHMw/Cp9DeaSe0IBcrnPdX4Fn+UKLMyxl+F3wsw==" saltValue="DE9V66vt8rxP/WtTFVkV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501</v>
      </c>
      <c r="AP7" s="303"/>
      <c r="AQ7" s="304" t="s">
        <v>502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503</v>
      </c>
      <c r="AQ8" s="310" t="s">
        <v>504</v>
      </c>
      <c r="AR8" s="311" t="s">
        <v>505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506</v>
      </c>
      <c r="AL9" s="1213"/>
      <c r="AM9" s="1213"/>
      <c r="AN9" s="1214"/>
      <c r="AO9" s="312">
        <v>3674513</v>
      </c>
      <c r="AP9" s="312">
        <v>74871</v>
      </c>
      <c r="AQ9" s="313">
        <v>90414</v>
      </c>
      <c r="AR9" s="314">
        <v>-17.2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507</v>
      </c>
      <c r="AL10" s="1213"/>
      <c r="AM10" s="1213"/>
      <c r="AN10" s="1214"/>
      <c r="AO10" s="315">
        <v>106952</v>
      </c>
      <c r="AP10" s="315">
        <v>2179</v>
      </c>
      <c r="AQ10" s="316">
        <v>7325</v>
      </c>
      <c r="AR10" s="317">
        <v>-70.3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508</v>
      </c>
      <c r="AL11" s="1213"/>
      <c r="AM11" s="1213"/>
      <c r="AN11" s="1214"/>
      <c r="AO11" s="315">
        <v>436936</v>
      </c>
      <c r="AP11" s="315">
        <v>8903</v>
      </c>
      <c r="AQ11" s="316">
        <v>9426</v>
      </c>
      <c r="AR11" s="317">
        <v>-5.5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509</v>
      </c>
      <c r="AL12" s="1213"/>
      <c r="AM12" s="1213"/>
      <c r="AN12" s="1214"/>
      <c r="AO12" s="315" t="s">
        <v>510</v>
      </c>
      <c r="AP12" s="315" t="s">
        <v>510</v>
      </c>
      <c r="AQ12" s="316">
        <v>1167</v>
      </c>
      <c r="AR12" s="317" t="s">
        <v>510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511</v>
      </c>
      <c r="AL13" s="1213"/>
      <c r="AM13" s="1213"/>
      <c r="AN13" s="1214"/>
      <c r="AO13" s="315" t="s">
        <v>510</v>
      </c>
      <c r="AP13" s="315" t="s">
        <v>510</v>
      </c>
      <c r="AQ13" s="316">
        <v>3</v>
      </c>
      <c r="AR13" s="317" t="s">
        <v>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512</v>
      </c>
      <c r="AL14" s="1213"/>
      <c r="AM14" s="1213"/>
      <c r="AN14" s="1214"/>
      <c r="AO14" s="315">
        <v>173214</v>
      </c>
      <c r="AP14" s="315">
        <v>3529</v>
      </c>
      <c r="AQ14" s="316">
        <v>4078</v>
      </c>
      <c r="AR14" s="317">
        <v>-13.5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513</v>
      </c>
      <c r="AL15" s="1213"/>
      <c r="AM15" s="1213"/>
      <c r="AN15" s="1214"/>
      <c r="AO15" s="315">
        <v>252786</v>
      </c>
      <c r="AP15" s="315">
        <v>5151</v>
      </c>
      <c r="AQ15" s="316">
        <v>2195</v>
      </c>
      <c r="AR15" s="317">
        <v>134.69999999999999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514</v>
      </c>
      <c r="AL16" s="1216"/>
      <c r="AM16" s="1216"/>
      <c r="AN16" s="1217"/>
      <c r="AO16" s="315">
        <v>-295569</v>
      </c>
      <c r="AP16" s="315">
        <v>-6022</v>
      </c>
      <c r="AQ16" s="316">
        <v>-8893</v>
      </c>
      <c r="AR16" s="317">
        <v>-32.299999999999997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4348832</v>
      </c>
      <c r="AP17" s="315">
        <v>88611</v>
      </c>
      <c r="AQ17" s="316">
        <v>105714</v>
      </c>
      <c r="AR17" s="317">
        <v>-16.2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519</v>
      </c>
      <c r="AL21" s="1208"/>
      <c r="AM21" s="1208"/>
      <c r="AN21" s="1209"/>
      <c r="AO21" s="327">
        <v>7.87</v>
      </c>
      <c r="AP21" s="328">
        <v>10.07</v>
      </c>
      <c r="AQ21" s="329">
        <v>-2.2000000000000002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520</v>
      </c>
      <c r="AL22" s="1208"/>
      <c r="AM22" s="1208"/>
      <c r="AN22" s="1209"/>
      <c r="AO22" s="332">
        <v>96.1</v>
      </c>
      <c r="AP22" s="333">
        <v>97.6</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501</v>
      </c>
      <c r="AP30" s="303"/>
      <c r="AQ30" s="304" t="s">
        <v>502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503</v>
      </c>
      <c r="AQ31" s="310" t="s">
        <v>504</v>
      </c>
      <c r="AR31" s="311" t="s">
        <v>505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524</v>
      </c>
      <c r="AL32" s="1224"/>
      <c r="AM32" s="1224"/>
      <c r="AN32" s="1225"/>
      <c r="AO32" s="342">
        <v>3228724</v>
      </c>
      <c r="AP32" s="342">
        <v>65788</v>
      </c>
      <c r="AQ32" s="343">
        <v>67110</v>
      </c>
      <c r="AR32" s="344">
        <v>-2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525</v>
      </c>
      <c r="AL33" s="1224"/>
      <c r="AM33" s="1224"/>
      <c r="AN33" s="1225"/>
      <c r="AO33" s="342" t="s">
        <v>510</v>
      </c>
      <c r="AP33" s="342" t="s">
        <v>510</v>
      </c>
      <c r="AQ33" s="343" t="s">
        <v>510</v>
      </c>
      <c r="AR33" s="344" t="s">
        <v>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526</v>
      </c>
      <c r="AL34" s="1224"/>
      <c r="AM34" s="1224"/>
      <c r="AN34" s="1225"/>
      <c r="AO34" s="342" t="s">
        <v>510</v>
      </c>
      <c r="AP34" s="342" t="s">
        <v>510</v>
      </c>
      <c r="AQ34" s="343">
        <v>6</v>
      </c>
      <c r="AR34" s="344" t="s">
        <v>510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527</v>
      </c>
      <c r="AL35" s="1224"/>
      <c r="AM35" s="1224"/>
      <c r="AN35" s="1225"/>
      <c r="AO35" s="342">
        <v>558755</v>
      </c>
      <c r="AP35" s="342">
        <v>11385</v>
      </c>
      <c r="AQ35" s="343">
        <v>17795</v>
      </c>
      <c r="AR35" s="344">
        <v>-36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528</v>
      </c>
      <c r="AL36" s="1224"/>
      <c r="AM36" s="1224"/>
      <c r="AN36" s="1225"/>
      <c r="AO36" s="342">
        <v>294060</v>
      </c>
      <c r="AP36" s="342">
        <v>5992</v>
      </c>
      <c r="AQ36" s="343">
        <v>2500</v>
      </c>
      <c r="AR36" s="344">
        <v>139.69999999999999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529</v>
      </c>
      <c r="AL37" s="1224"/>
      <c r="AM37" s="1224"/>
      <c r="AN37" s="1225"/>
      <c r="AO37" s="342">
        <v>142432</v>
      </c>
      <c r="AP37" s="342">
        <v>2902</v>
      </c>
      <c r="AQ37" s="343">
        <v>1001</v>
      </c>
      <c r="AR37" s="344">
        <v>189.9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530</v>
      </c>
      <c r="AL38" s="1227"/>
      <c r="AM38" s="1227"/>
      <c r="AN38" s="1228"/>
      <c r="AO38" s="345" t="s">
        <v>510</v>
      </c>
      <c r="AP38" s="345" t="s">
        <v>510</v>
      </c>
      <c r="AQ38" s="346">
        <v>4</v>
      </c>
      <c r="AR38" s="334" t="s">
        <v>510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531</v>
      </c>
      <c r="AL39" s="1227"/>
      <c r="AM39" s="1227"/>
      <c r="AN39" s="1228"/>
      <c r="AO39" s="342">
        <v>-106244</v>
      </c>
      <c r="AP39" s="342">
        <v>-2165</v>
      </c>
      <c r="AQ39" s="343">
        <v>-3748</v>
      </c>
      <c r="AR39" s="344">
        <v>-42.2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532</v>
      </c>
      <c r="AL40" s="1224"/>
      <c r="AM40" s="1224"/>
      <c r="AN40" s="1225"/>
      <c r="AO40" s="342">
        <v>-2835354</v>
      </c>
      <c r="AP40" s="342">
        <v>-57772</v>
      </c>
      <c r="AQ40" s="343">
        <v>-58908</v>
      </c>
      <c r="AR40" s="344">
        <v>-1.9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1282373</v>
      </c>
      <c r="AP41" s="342">
        <v>26129</v>
      </c>
      <c r="AQ41" s="343">
        <v>25761</v>
      </c>
      <c r="AR41" s="344">
        <v>1.4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501</v>
      </c>
      <c r="AN49" s="1220" t="s">
        <v>536</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537</v>
      </c>
      <c r="AO50" s="359" t="s">
        <v>538</v>
      </c>
      <c r="AP50" s="360" t="s">
        <v>539</v>
      </c>
      <c r="AQ50" s="361" t="s">
        <v>540</v>
      </c>
      <c r="AR50" s="362" t="s">
        <v>541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3682834</v>
      </c>
      <c r="AN51" s="364">
        <v>72982</v>
      </c>
      <c r="AO51" s="365">
        <v>-30.1</v>
      </c>
      <c r="AP51" s="366">
        <v>65988</v>
      </c>
      <c r="AQ51" s="367">
        <v>-5.0999999999999996</v>
      </c>
      <c r="AR51" s="368">
        <v>-25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2379899</v>
      </c>
      <c r="AN52" s="372">
        <v>47162</v>
      </c>
      <c r="AO52" s="373">
        <v>-11.2</v>
      </c>
      <c r="AP52" s="374">
        <v>36473</v>
      </c>
      <c r="AQ52" s="375">
        <v>3.3</v>
      </c>
      <c r="AR52" s="376">
        <v>-14.5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4121370</v>
      </c>
      <c r="AN53" s="364">
        <v>82348</v>
      </c>
      <c r="AO53" s="365">
        <v>12.8</v>
      </c>
      <c r="AP53" s="366">
        <v>87974</v>
      </c>
      <c r="AQ53" s="367">
        <v>33.299999999999997</v>
      </c>
      <c r="AR53" s="368">
        <v>-20.5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1983156</v>
      </c>
      <c r="AN54" s="372">
        <v>39625</v>
      </c>
      <c r="AO54" s="373">
        <v>-16</v>
      </c>
      <c r="AP54" s="374">
        <v>48183</v>
      </c>
      <c r="AQ54" s="375">
        <v>32.1</v>
      </c>
      <c r="AR54" s="376">
        <v>-48.1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6557624</v>
      </c>
      <c r="AN55" s="364">
        <v>131915</v>
      </c>
      <c r="AO55" s="365">
        <v>60.2</v>
      </c>
      <c r="AP55" s="366">
        <v>83280</v>
      </c>
      <c r="AQ55" s="367">
        <v>-5.3</v>
      </c>
      <c r="AR55" s="368">
        <v>65.5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3647758</v>
      </c>
      <c r="AN56" s="372">
        <v>73379</v>
      </c>
      <c r="AO56" s="373">
        <v>85.2</v>
      </c>
      <c r="AP56" s="374">
        <v>43123</v>
      </c>
      <c r="AQ56" s="375">
        <v>-10.5</v>
      </c>
      <c r="AR56" s="376">
        <v>95.7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4715367</v>
      </c>
      <c r="AN57" s="364">
        <v>95432</v>
      </c>
      <c r="AO57" s="365">
        <v>-27.7</v>
      </c>
      <c r="AP57" s="366">
        <v>88968</v>
      </c>
      <c r="AQ57" s="367">
        <v>6.8</v>
      </c>
      <c r="AR57" s="368">
        <v>-34.5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3101168</v>
      </c>
      <c r="AN58" s="372">
        <v>62763</v>
      </c>
      <c r="AO58" s="373">
        <v>-14.5</v>
      </c>
      <c r="AP58" s="374">
        <v>45482</v>
      </c>
      <c r="AQ58" s="375">
        <v>5.5</v>
      </c>
      <c r="AR58" s="376">
        <v>-20</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3841252</v>
      </c>
      <c r="AN59" s="364">
        <v>78268</v>
      </c>
      <c r="AO59" s="365">
        <v>-18</v>
      </c>
      <c r="AP59" s="366">
        <v>85173</v>
      </c>
      <c r="AQ59" s="367">
        <v>-4.3</v>
      </c>
      <c r="AR59" s="368">
        <v>-13.7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1809313</v>
      </c>
      <c r="AN60" s="372">
        <v>36866</v>
      </c>
      <c r="AO60" s="373">
        <v>-41.3</v>
      </c>
      <c r="AP60" s="374">
        <v>43913</v>
      </c>
      <c r="AQ60" s="375">
        <v>-3.4</v>
      </c>
      <c r="AR60" s="376">
        <v>-37.9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4583689</v>
      </c>
      <c r="AN61" s="379">
        <v>92189</v>
      </c>
      <c r="AO61" s="380">
        <v>-0.6</v>
      </c>
      <c r="AP61" s="381">
        <v>82277</v>
      </c>
      <c r="AQ61" s="382">
        <v>5.0999999999999996</v>
      </c>
      <c r="AR61" s="368">
        <v>-5.7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2584259</v>
      </c>
      <c r="AN62" s="372">
        <v>51959</v>
      </c>
      <c r="AO62" s="373">
        <v>0.4</v>
      </c>
      <c r="AP62" s="374">
        <v>43435</v>
      </c>
      <c r="AQ62" s="375">
        <v>5.4</v>
      </c>
      <c r="AR62" s="376">
        <v>-5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FIfm74J7dZkZ/nYGz3JN1XtM+pGTSTKVJe9gANYkZbZJT74jSSv8uivyVw2Pta/gqQ7LMZ1W7t4qAt4hmKJJw==" saltValue="wgvk9voJp/BN8Tj5P3bt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wC5wlfOAtx7TRr8DqAHBDXkK98Ee69dUiFPq6JJaGSJHk1KJ/OCGuvnDwIqPIREOm1y8zJnQ0gA5QGd61GRmQ==" saltValue="z2xh9W+dt9XH27cqq/Hr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SXxcno5fSddZmsXi4M8bGMkUJlXaxUbfKQnYVFVjPVae/dXZrGW/xyv/WyZVhf3VSsRB6Qy38w7q2TAk4vM4A==" saltValue="zQj7lcW+l9vtrizr4+vo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2" t="s">
        <v>3</v>
      </c>
      <c r="D47" s="1232"/>
      <c r="E47" s="1233"/>
      <c r="F47" s="11">
        <v>41.92</v>
      </c>
      <c r="G47" s="12">
        <v>46.11</v>
      </c>
      <c r="H47" s="12">
        <v>41.57</v>
      </c>
      <c r="I47" s="12">
        <v>39.36</v>
      </c>
      <c r="J47" s="13">
        <v>40.9</v>
      </c>
    </row>
    <row r="48" spans="2:10" ht="57.75" customHeight="1" x14ac:dyDescent="0.15">
      <c r="B48" s="14"/>
      <c r="C48" s="1234" t="s">
        <v>4</v>
      </c>
      <c r="D48" s="1234"/>
      <c r="E48" s="1235"/>
      <c r="F48" s="15">
        <v>8.5</v>
      </c>
      <c r="G48" s="16">
        <v>6.52</v>
      </c>
      <c r="H48" s="16" t="s">
        <v>510</v>
      </c>
      <c r="I48" s="16">
        <v>1.92</v>
      </c>
      <c r="J48" s="17">
        <v>0.89</v>
      </c>
    </row>
    <row r="49" spans="2:10" ht="57.75" customHeight="1" thickBot="1" x14ac:dyDescent="0.2">
      <c r="B49" s="18"/>
      <c r="C49" s="1236" t="s">
        <v>5</v>
      </c>
      <c r="D49" s="1236"/>
      <c r="E49" s="1237"/>
      <c r="F49" s="19" t="s">
        <v>557</v>
      </c>
      <c r="G49" s="20" t="s">
        <v>558</v>
      </c>
      <c r="H49" s="20" t="s">
        <v>559</v>
      </c>
      <c r="I49" s="20" t="s">
        <v>560</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8xUSru5BlP4GZtBpvo5FOgauhyY7lWa/nCRbHmuTug0J2aBZ5Khb+L5Xw9FVA0Beb0o+C79SPjl3LpPWFsbVQ==" saltValue="EeotQxYZwKzElRRn3oxN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2020-03-18T06:29:37Z</cp:lastPrinted>
  <dcterms:created xsi:type="dcterms:W3CDTF">2020-02-10T06:10:04Z</dcterms:created>
  <dcterms:modified xsi:type="dcterms:W3CDTF">2020-09-14T23:36:03Z</dcterms:modified>
  <cp:category/>
</cp:coreProperties>
</file>