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126.133\_NAS_Media\税政班\Ｒ２\01_Ｒ２算定\13_算定・検収・交付決定\26 200729 HP公表\★参考資料\"/>
    </mc:Choice>
  </mc:AlternateContent>
  <bookViews>
    <workbookView xWindow="0" yWindow="0" windowWidth="15345" windowHeight="6930"/>
  </bookViews>
  <sheets>
    <sheet name="R2（交付決定額）当初" sheetId="2" r:id="rId1"/>
  </sheets>
  <definedNames>
    <definedName name="_xlnm.Print_Titles" localSheetId="0">'R2（交付決定額）当初'!$1:$5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2" i="2" l="1"/>
  <c r="F52" i="2"/>
  <c r="D52" i="2"/>
  <c r="C52" i="2"/>
  <c r="M51" i="2"/>
  <c r="L51" i="2"/>
  <c r="K51" i="2"/>
  <c r="N51" i="2" s="1"/>
  <c r="J51" i="2"/>
  <c r="I51" i="2"/>
  <c r="H51" i="2"/>
  <c r="E51" i="2"/>
  <c r="M50" i="2"/>
  <c r="L50" i="2"/>
  <c r="K50" i="2"/>
  <c r="N50" i="2" s="1"/>
  <c r="J50" i="2"/>
  <c r="I50" i="2"/>
  <c r="H50" i="2"/>
  <c r="E50" i="2"/>
  <c r="M49" i="2"/>
  <c r="L49" i="2"/>
  <c r="K49" i="2"/>
  <c r="N49" i="2" s="1"/>
  <c r="J49" i="2"/>
  <c r="I49" i="2"/>
  <c r="H49" i="2"/>
  <c r="E49" i="2"/>
  <c r="M48" i="2"/>
  <c r="L48" i="2"/>
  <c r="K48" i="2"/>
  <c r="N48" i="2" s="1"/>
  <c r="J48" i="2"/>
  <c r="I48" i="2"/>
  <c r="H48" i="2"/>
  <c r="E48" i="2"/>
  <c r="M47" i="2"/>
  <c r="L47" i="2"/>
  <c r="K47" i="2"/>
  <c r="N47" i="2" s="1"/>
  <c r="J47" i="2"/>
  <c r="I47" i="2"/>
  <c r="H47" i="2"/>
  <c r="E47" i="2"/>
  <c r="M46" i="2"/>
  <c r="L46" i="2"/>
  <c r="K46" i="2"/>
  <c r="N46" i="2" s="1"/>
  <c r="J46" i="2"/>
  <c r="I46" i="2"/>
  <c r="H46" i="2"/>
  <c r="E46" i="2"/>
  <c r="M45" i="2"/>
  <c r="L45" i="2"/>
  <c r="K45" i="2"/>
  <c r="N45" i="2" s="1"/>
  <c r="J45" i="2"/>
  <c r="I45" i="2"/>
  <c r="H45" i="2"/>
  <c r="E45" i="2"/>
  <c r="M44" i="2"/>
  <c r="L44" i="2"/>
  <c r="K44" i="2"/>
  <c r="N44" i="2" s="1"/>
  <c r="J44" i="2"/>
  <c r="I44" i="2"/>
  <c r="H44" i="2"/>
  <c r="E44" i="2"/>
  <c r="M43" i="2"/>
  <c r="L43" i="2"/>
  <c r="K43" i="2"/>
  <c r="N43" i="2" s="1"/>
  <c r="J43" i="2"/>
  <c r="I43" i="2"/>
  <c r="H43" i="2"/>
  <c r="E43" i="2"/>
  <c r="M42" i="2"/>
  <c r="L42" i="2"/>
  <c r="K42" i="2"/>
  <c r="N42" i="2" s="1"/>
  <c r="J42" i="2"/>
  <c r="I42" i="2"/>
  <c r="H42" i="2"/>
  <c r="E42" i="2"/>
  <c r="M41" i="2"/>
  <c r="L41" i="2"/>
  <c r="K41" i="2"/>
  <c r="N41" i="2" s="1"/>
  <c r="J41" i="2"/>
  <c r="I41" i="2"/>
  <c r="H41" i="2"/>
  <c r="E41" i="2"/>
  <c r="M40" i="2"/>
  <c r="L40" i="2"/>
  <c r="K40" i="2"/>
  <c r="N40" i="2" s="1"/>
  <c r="J40" i="2"/>
  <c r="I40" i="2"/>
  <c r="H40" i="2"/>
  <c r="E40" i="2"/>
  <c r="M39" i="2"/>
  <c r="L39" i="2"/>
  <c r="K39" i="2"/>
  <c r="N39" i="2" s="1"/>
  <c r="J39" i="2"/>
  <c r="I39" i="2"/>
  <c r="H39" i="2"/>
  <c r="E39" i="2"/>
  <c r="M38" i="2"/>
  <c r="L38" i="2"/>
  <c r="K38" i="2"/>
  <c r="N38" i="2" s="1"/>
  <c r="J38" i="2"/>
  <c r="I38" i="2"/>
  <c r="H38" i="2"/>
  <c r="E38" i="2"/>
  <c r="M37" i="2"/>
  <c r="L37" i="2"/>
  <c r="K37" i="2"/>
  <c r="N37" i="2" s="1"/>
  <c r="J37" i="2"/>
  <c r="I37" i="2"/>
  <c r="H37" i="2"/>
  <c r="E37" i="2"/>
  <c r="M36" i="2"/>
  <c r="L36" i="2"/>
  <c r="K36" i="2"/>
  <c r="N36" i="2" s="1"/>
  <c r="J36" i="2"/>
  <c r="I36" i="2"/>
  <c r="H36" i="2"/>
  <c r="E36" i="2"/>
  <c r="M35" i="2"/>
  <c r="L35" i="2"/>
  <c r="K35" i="2"/>
  <c r="N35" i="2" s="1"/>
  <c r="J35" i="2"/>
  <c r="I35" i="2"/>
  <c r="H35" i="2"/>
  <c r="E35" i="2"/>
  <c r="M34" i="2"/>
  <c r="L34" i="2"/>
  <c r="K34" i="2"/>
  <c r="N34" i="2" s="1"/>
  <c r="J34" i="2"/>
  <c r="I34" i="2"/>
  <c r="H34" i="2"/>
  <c r="E34" i="2"/>
  <c r="M33" i="2"/>
  <c r="L33" i="2"/>
  <c r="K33" i="2"/>
  <c r="N33" i="2" s="1"/>
  <c r="J33" i="2"/>
  <c r="I33" i="2"/>
  <c r="H33" i="2"/>
  <c r="E33" i="2"/>
  <c r="M32" i="2"/>
  <c r="L32" i="2"/>
  <c r="K32" i="2"/>
  <c r="N32" i="2" s="1"/>
  <c r="J32" i="2"/>
  <c r="I32" i="2"/>
  <c r="H32" i="2"/>
  <c r="E32" i="2"/>
  <c r="M31" i="2"/>
  <c r="L31" i="2"/>
  <c r="K31" i="2"/>
  <c r="N31" i="2" s="1"/>
  <c r="J31" i="2"/>
  <c r="I31" i="2"/>
  <c r="H31" i="2"/>
  <c r="E31" i="2"/>
  <c r="M30" i="2"/>
  <c r="L30" i="2"/>
  <c r="K30" i="2"/>
  <c r="N30" i="2" s="1"/>
  <c r="J30" i="2"/>
  <c r="I30" i="2"/>
  <c r="H30" i="2"/>
  <c r="E30" i="2"/>
  <c r="M29" i="2"/>
  <c r="L29" i="2"/>
  <c r="K29" i="2"/>
  <c r="N29" i="2" s="1"/>
  <c r="J29" i="2"/>
  <c r="I29" i="2"/>
  <c r="H29" i="2"/>
  <c r="E29" i="2"/>
  <c r="M28" i="2"/>
  <c r="L28" i="2"/>
  <c r="K28" i="2"/>
  <c r="N28" i="2" s="1"/>
  <c r="J28" i="2"/>
  <c r="I28" i="2"/>
  <c r="H28" i="2"/>
  <c r="E28" i="2"/>
  <c r="M27" i="2"/>
  <c r="L27" i="2"/>
  <c r="K27" i="2"/>
  <c r="N27" i="2" s="1"/>
  <c r="J27" i="2"/>
  <c r="I27" i="2"/>
  <c r="H27" i="2"/>
  <c r="E27" i="2"/>
  <c r="M26" i="2"/>
  <c r="L26" i="2"/>
  <c r="K26" i="2"/>
  <c r="N26" i="2" s="1"/>
  <c r="J26" i="2"/>
  <c r="I26" i="2"/>
  <c r="H26" i="2"/>
  <c r="E26" i="2"/>
  <c r="M25" i="2"/>
  <c r="L25" i="2"/>
  <c r="K25" i="2"/>
  <c r="N25" i="2" s="1"/>
  <c r="J25" i="2"/>
  <c r="I25" i="2"/>
  <c r="H25" i="2"/>
  <c r="E25" i="2"/>
  <c r="M24" i="2"/>
  <c r="L24" i="2"/>
  <c r="K24" i="2"/>
  <c r="N24" i="2" s="1"/>
  <c r="J24" i="2"/>
  <c r="I24" i="2"/>
  <c r="H24" i="2"/>
  <c r="E24" i="2"/>
  <c r="M23" i="2"/>
  <c r="L23" i="2"/>
  <c r="K23" i="2"/>
  <c r="N23" i="2" s="1"/>
  <c r="J23" i="2"/>
  <c r="I23" i="2"/>
  <c r="H23" i="2"/>
  <c r="E23" i="2"/>
  <c r="M22" i="2"/>
  <c r="L22" i="2"/>
  <c r="K22" i="2"/>
  <c r="N22" i="2" s="1"/>
  <c r="J22" i="2"/>
  <c r="I22" i="2"/>
  <c r="H22" i="2"/>
  <c r="E22" i="2"/>
  <c r="M21" i="2"/>
  <c r="L21" i="2"/>
  <c r="K21" i="2"/>
  <c r="N21" i="2" s="1"/>
  <c r="J21" i="2"/>
  <c r="J52" i="2" s="1"/>
  <c r="M52" i="2" s="1"/>
  <c r="I21" i="2"/>
  <c r="I52" i="2" s="1"/>
  <c r="L52" i="2" s="1"/>
  <c r="H21" i="2"/>
  <c r="H52" i="2" s="1"/>
  <c r="E21" i="2"/>
  <c r="E52" i="2" s="1"/>
  <c r="G20" i="2"/>
  <c r="G53" i="2" s="1"/>
  <c r="F20" i="2"/>
  <c r="F53" i="2" s="1"/>
  <c r="D20" i="2"/>
  <c r="D53" i="2" s="1"/>
  <c r="C20" i="2"/>
  <c r="C53" i="2" s="1"/>
  <c r="M19" i="2"/>
  <c r="L19" i="2"/>
  <c r="K19" i="2"/>
  <c r="N19" i="2" s="1"/>
  <c r="J19" i="2"/>
  <c r="I19" i="2"/>
  <c r="H19" i="2"/>
  <c r="E19" i="2"/>
  <c r="M18" i="2"/>
  <c r="L18" i="2"/>
  <c r="K18" i="2"/>
  <c r="N18" i="2" s="1"/>
  <c r="J18" i="2"/>
  <c r="I18" i="2"/>
  <c r="H18" i="2"/>
  <c r="E18" i="2"/>
  <c r="M17" i="2"/>
  <c r="L17" i="2"/>
  <c r="K17" i="2"/>
  <c r="N17" i="2" s="1"/>
  <c r="J17" i="2"/>
  <c r="I17" i="2"/>
  <c r="H17" i="2"/>
  <c r="E17" i="2"/>
  <c r="M16" i="2"/>
  <c r="L16" i="2"/>
  <c r="K16" i="2"/>
  <c r="N16" i="2" s="1"/>
  <c r="J16" i="2"/>
  <c r="I16" i="2"/>
  <c r="H16" i="2"/>
  <c r="E16" i="2"/>
  <c r="M15" i="2"/>
  <c r="L15" i="2"/>
  <c r="K15" i="2"/>
  <c r="N15" i="2" s="1"/>
  <c r="J15" i="2"/>
  <c r="I15" i="2"/>
  <c r="H15" i="2"/>
  <c r="E15" i="2"/>
  <c r="M14" i="2"/>
  <c r="L14" i="2"/>
  <c r="K14" i="2"/>
  <c r="N14" i="2" s="1"/>
  <c r="J14" i="2"/>
  <c r="I14" i="2"/>
  <c r="H14" i="2"/>
  <c r="E14" i="2"/>
  <c r="M13" i="2"/>
  <c r="L13" i="2"/>
  <c r="K13" i="2"/>
  <c r="N13" i="2" s="1"/>
  <c r="J13" i="2"/>
  <c r="I13" i="2"/>
  <c r="H13" i="2"/>
  <c r="E13" i="2"/>
  <c r="M12" i="2"/>
  <c r="L12" i="2"/>
  <c r="K12" i="2"/>
  <c r="N12" i="2" s="1"/>
  <c r="J12" i="2"/>
  <c r="I12" i="2"/>
  <c r="H12" i="2"/>
  <c r="E12" i="2"/>
  <c r="M11" i="2"/>
  <c r="L11" i="2"/>
  <c r="K11" i="2"/>
  <c r="N11" i="2" s="1"/>
  <c r="J11" i="2"/>
  <c r="I11" i="2"/>
  <c r="H11" i="2"/>
  <c r="E11" i="2"/>
  <c r="M10" i="2"/>
  <c r="L10" i="2"/>
  <c r="K10" i="2"/>
  <c r="N10" i="2" s="1"/>
  <c r="J10" i="2"/>
  <c r="I10" i="2"/>
  <c r="H10" i="2"/>
  <c r="E10" i="2"/>
  <c r="M9" i="2"/>
  <c r="L9" i="2"/>
  <c r="K9" i="2"/>
  <c r="N9" i="2" s="1"/>
  <c r="J9" i="2"/>
  <c r="I9" i="2"/>
  <c r="H9" i="2"/>
  <c r="E9" i="2"/>
  <c r="M8" i="2"/>
  <c r="L8" i="2"/>
  <c r="K8" i="2"/>
  <c r="N8" i="2" s="1"/>
  <c r="J8" i="2"/>
  <c r="I8" i="2"/>
  <c r="H8" i="2"/>
  <c r="E8" i="2"/>
  <c r="M7" i="2"/>
  <c r="L7" i="2"/>
  <c r="K7" i="2"/>
  <c r="N7" i="2" s="1"/>
  <c r="J7" i="2"/>
  <c r="I7" i="2"/>
  <c r="H7" i="2"/>
  <c r="E7" i="2"/>
  <c r="M6" i="2"/>
  <c r="L6" i="2"/>
  <c r="K6" i="2"/>
  <c r="N6" i="2" s="1"/>
  <c r="J6" i="2"/>
  <c r="J20" i="2" s="1"/>
  <c r="I6" i="2"/>
  <c r="I20" i="2" s="1"/>
  <c r="H6" i="2"/>
  <c r="H20" i="2" s="1"/>
  <c r="E6" i="2"/>
  <c r="E20" i="2" s="1"/>
  <c r="E53" i="2" s="1"/>
  <c r="I53" i="2" l="1"/>
  <c r="L53" i="2" s="1"/>
  <c r="L20" i="2"/>
  <c r="J53" i="2"/>
  <c r="M53" i="2" s="1"/>
  <c r="M20" i="2"/>
  <c r="H53" i="2"/>
  <c r="K20" i="2"/>
  <c r="K52" i="2"/>
  <c r="N52" i="2" s="1"/>
  <c r="N20" i="2" l="1"/>
  <c r="K53" i="2"/>
  <c r="N53" i="2" s="1"/>
</calcChain>
</file>

<file path=xl/sharedStrings.xml><?xml version="1.0" encoding="utf-8"?>
<sst xmlns="http://schemas.openxmlformats.org/spreadsheetml/2006/main" count="70" uniqueCount="64">
  <si>
    <t>(単位：千円、％)</t>
    <rPh sb="1" eb="3">
      <t>タンイ</t>
    </rPh>
    <rPh sb="4" eb="6">
      <t>センエン</t>
    </rPh>
    <phoneticPr fontId="3"/>
  </si>
  <si>
    <t>整理番号</t>
    <rPh sb="0" eb="2">
      <t>セイリ</t>
    </rPh>
    <rPh sb="2" eb="4">
      <t>バンゴウ</t>
    </rPh>
    <phoneticPr fontId="3"/>
  </si>
  <si>
    <t>市町村名</t>
  </si>
  <si>
    <t>対前年度増減額</t>
    <rPh sb="0" eb="1">
      <t>タイ</t>
    </rPh>
    <rPh sb="1" eb="4">
      <t>ゼンネンド</t>
    </rPh>
    <rPh sb="4" eb="7">
      <t>ゾウゲンガク</t>
    </rPh>
    <phoneticPr fontId="3"/>
  </si>
  <si>
    <t>対前年度増減率</t>
    <rPh sb="0" eb="1">
      <t>タイ</t>
    </rPh>
    <rPh sb="1" eb="4">
      <t>ゼンネンド</t>
    </rPh>
    <rPh sb="4" eb="6">
      <t>ゾウゲン</t>
    </rPh>
    <rPh sb="6" eb="7">
      <t>リツ</t>
    </rPh>
    <phoneticPr fontId="3"/>
  </si>
  <si>
    <t>普通交付税
交付決定額</t>
    <rPh sb="0" eb="2">
      <t>フツウ</t>
    </rPh>
    <rPh sb="2" eb="5">
      <t>コウフゼイ</t>
    </rPh>
    <rPh sb="6" eb="8">
      <t>コウフ</t>
    </rPh>
    <rPh sb="8" eb="10">
      <t>ケッテイ</t>
    </rPh>
    <rPh sb="10" eb="11">
      <t>ガク</t>
    </rPh>
    <phoneticPr fontId="3"/>
  </si>
  <si>
    <t>臨時財政
対策債
発行可能額</t>
    <rPh sb="0" eb="2">
      <t>リンジ</t>
    </rPh>
    <rPh sb="2" eb="4">
      <t>ザイセイ</t>
    </rPh>
    <rPh sb="5" eb="7">
      <t>タイサク</t>
    </rPh>
    <rPh sb="7" eb="8">
      <t>サイ</t>
    </rPh>
    <rPh sb="9" eb="11">
      <t>ハッコウ</t>
    </rPh>
    <rPh sb="11" eb="14">
      <t>カノウガク</t>
    </rPh>
    <phoneticPr fontId="3"/>
  </si>
  <si>
    <t>普通交付税＋
臨財債</t>
    <rPh sb="0" eb="2">
      <t>フツウ</t>
    </rPh>
    <rPh sb="2" eb="5">
      <t>コウフゼイ</t>
    </rPh>
    <rPh sb="7" eb="10">
      <t>リンザイサイ</t>
    </rPh>
    <phoneticPr fontId="3"/>
  </si>
  <si>
    <t>普通交付税</t>
    <rPh sb="0" eb="2">
      <t>フツウ</t>
    </rPh>
    <rPh sb="2" eb="5">
      <t>コウフゼイ</t>
    </rPh>
    <phoneticPr fontId="3"/>
  </si>
  <si>
    <t>臨財債</t>
    <rPh sb="0" eb="1">
      <t>リン</t>
    </rPh>
    <rPh sb="1" eb="2">
      <t>ザイ</t>
    </rPh>
    <rPh sb="2" eb="3">
      <t>サイ</t>
    </rPh>
    <phoneticPr fontId="3"/>
  </si>
  <si>
    <t>普通交付税
＋臨財債</t>
    <rPh sb="0" eb="2">
      <t>フツウ</t>
    </rPh>
    <rPh sb="2" eb="5">
      <t>コウフゼイ</t>
    </rPh>
    <rPh sb="7" eb="8">
      <t>リン</t>
    </rPh>
    <rPh sb="8" eb="9">
      <t>ザイ</t>
    </rPh>
    <rPh sb="9" eb="10">
      <t>サイ</t>
    </rPh>
    <phoneticPr fontId="3"/>
  </si>
  <si>
    <t>熊　本　市</t>
  </si>
  <si>
    <t>八　代　市</t>
    <rPh sb="0" eb="1">
      <t>ハチ</t>
    </rPh>
    <rPh sb="2" eb="3">
      <t>ダイ</t>
    </rPh>
    <phoneticPr fontId="3"/>
  </si>
  <si>
    <t>人　吉　市</t>
  </si>
  <si>
    <t>荒　尾　市</t>
  </si>
  <si>
    <t>水　俣　市</t>
  </si>
  <si>
    <t>玉　名　市</t>
  </si>
  <si>
    <t>山　鹿　市</t>
  </si>
  <si>
    <t>菊　池　市</t>
  </si>
  <si>
    <t>宇　土　市</t>
  </si>
  <si>
    <t>上 天 草 市</t>
  </si>
  <si>
    <t>宇  城  市</t>
  </si>
  <si>
    <t>阿蘇市</t>
  </si>
  <si>
    <t>天草市</t>
    <rPh sb="0" eb="2">
      <t>アマクサ</t>
    </rPh>
    <rPh sb="2" eb="3">
      <t>シ</t>
    </rPh>
    <phoneticPr fontId="3"/>
  </si>
  <si>
    <t>合　志　市</t>
    <rPh sb="4" eb="5">
      <t>シ</t>
    </rPh>
    <phoneticPr fontId="3"/>
  </si>
  <si>
    <t>市計</t>
    <rPh sb="0" eb="1">
      <t>シ</t>
    </rPh>
    <rPh sb="1" eb="2">
      <t>ケイ</t>
    </rPh>
    <phoneticPr fontId="3"/>
  </si>
  <si>
    <t>美里町</t>
  </si>
  <si>
    <t>玉　東　町</t>
  </si>
  <si>
    <t>南　関　町</t>
  </si>
  <si>
    <t>長　洲　町</t>
  </si>
  <si>
    <t>和水町</t>
    <rPh sb="0" eb="1">
      <t>ワ</t>
    </rPh>
    <rPh sb="1" eb="2">
      <t>ミズ</t>
    </rPh>
    <rPh sb="2" eb="3">
      <t>マチ</t>
    </rPh>
    <phoneticPr fontId="3"/>
  </si>
  <si>
    <t>大　津　町</t>
  </si>
  <si>
    <t>菊　陽　町</t>
  </si>
  <si>
    <t>南小国町</t>
  </si>
  <si>
    <t>小　国　町</t>
  </si>
  <si>
    <t>産　山　村</t>
  </si>
  <si>
    <t>高　森　町</t>
  </si>
  <si>
    <t>西　原　村</t>
  </si>
  <si>
    <t>南阿蘇村</t>
  </si>
  <si>
    <t>御　船　町</t>
  </si>
  <si>
    <t>嘉　島　町</t>
  </si>
  <si>
    <t>益　城　町</t>
  </si>
  <si>
    <t>甲　佐　町</t>
  </si>
  <si>
    <t>山都町</t>
  </si>
  <si>
    <t>氷川町</t>
    <rPh sb="0" eb="2">
      <t>ヒカワ</t>
    </rPh>
    <rPh sb="2" eb="3">
      <t>マチ</t>
    </rPh>
    <phoneticPr fontId="3"/>
  </si>
  <si>
    <t>芦　北　町</t>
  </si>
  <si>
    <t>津奈木町</t>
  </si>
  <si>
    <t>錦　　　町</t>
  </si>
  <si>
    <t>多良木町</t>
  </si>
  <si>
    <t>湯　前　町</t>
  </si>
  <si>
    <t>水　上　村</t>
  </si>
  <si>
    <t>相　良　村</t>
  </si>
  <si>
    <t>五　木　村</t>
  </si>
  <si>
    <t>山　江　村</t>
  </si>
  <si>
    <t>球　磨　村</t>
  </si>
  <si>
    <t>あさぎり町</t>
  </si>
  <si>
    <t>苓　北　町</t>
  </si>
  <si>
    <t>町村計</t>
    <rPh sb="0" eb="2">
      <t>チョウソン</t>
    </rPh>
    <rPh sb="2" eb="3">
      <t>ケイ</t>
    </rPh>
    <phoneticPr fontId="3"/>
  </si>
  <si>
    <t>県　計</t>
    <rPh sb="0" eb="1">
      <t>ケン</t>
    </rPh>
    <rPh sb="2" eb="3">
      <t>ケイ</t>
    </rPh>
    <phoneticPr fontId="3"/>
  </si>
  <si>
    <t>※合併団体（旧団体含む）は合併算定替適用後の額。</t>
    <rPh sb="1" eb="3">
      <t>ガッペイ</t>
    </rPh>
    <rPh sb="3" eb="5">
      <t>ダンタイ</t>
    </rPh>
    <rPh sb="6" eb="7">
      <t>キュウ</t>
    </rPh>
    <rPh sb="7" eb="9">
      <t>ダンタイ</t>
    </rPh>
    <rPh sb="9" eb="10">
      <t>フク</t>
    </rPh>
    <rPh sb="13" eb="15">
      <t>ガッペイ</t>
    </rPh>
    <rPh sb="15" eb="17">
      <t>サンテイ</t>
    </rPh>
    <rPh sb="17" eb="18">
      <t>ガ</t>
    </rPh>
    <rPh sb="18" eb="20">
      <t>テキヨウ</t>
    </rPh>
    <rPh sb="20" eb="21">
      <t>アト</t>
    </rPh>
    <rPh sb="22" eb="23">
      <t>ガク</t>
    </rPh>
    <phoneticPr fontId="3"/>
  </si>
  <si>
    <t>令和２年度（２０２０年度）　普通交付税交付決定額及び臨時財政対策債発行可能額一覧表</t>
    <rPh sb="0" eb="2">
      <t>レイワ</t>
    </rPh>
    <rPh sb="3" eb="4">
      <t>ネン</t>
    </rPh>
    <rPh sb="4" eb="5">
      <t>ド</t>
    </rPh>
    <rPh sb="10" eb="12">
      <t>ネンド</t>
    </rPh>
    <rPh sb="14" eb="16">
      <t>フツウ</t>
    </rPh>
    <rPh sb="16" eb="19">
      <t>コウフゼイ</t>
    </rPh>
    <rPh sb="19" eb="21">
      <t>コウフ</t>
    </rPh>
    <rPh sb="21" eb="23">
      <t>ケッテイ</t>
    </rPh>
    <rPh sb="23" eb="24">
      <t>ガク</t>
    </rPh>
    <rPh sb="24" eb="25">
      <t>オヨ</t>
    </rPh>
    <rPh sb="26" eb="28">
      <t>リンジ</t>
    </rPh>
    <rPh sb="28" eb="30">
      <t>ザイセイ</t>
    </rPh>
    <rPh sb="30" eb="32">
      <t>タイサク</t>
    </rPh>
    <rPh sb="32" eb="33">
      <t>サイ</t>
    </rPh>
    <rPh sb="33" eb="35">
      <t>ハッコウ</t>
    </rPh>
    <rPh sb="35" eb="38">
      <t>カノウガク</t>
    </rPh>
    <rPh sb="38" eb="41">
      <t>イチランヒョウ</t>
    </rPh>
    <phoneticPr fontId="3"/>
  </si>
  <si>
    <t>令和２年度（２０２０年度）</t>
    <rPh sb="0" eb="2">
      <t>レイワ</t>
    </rPh>
    <rPh sb="3" eb="5">
      <t>ネンド</t>
    </rPh>
    <rPh sb="10" eb="12">
      <t>ネンド</t>
    </rPh>
    <phoneticPr fontId="3"/>
  </si>
  <si>
    <t>令和元年度（２０１９年度）</t>
    <rPh sb="0" eb="2">
      <t>レイワ</t>
    </rPh>
    <rPh sb="2" eb="4">
      <t>ガンネン</t>
    </rPh>
    <rPh sb="4" eb="5">
      <t>ド</t>
    </rPh>
    <rPh sb="10" eb="12">
      <t>ネンド</t>
    </rPh>
    <phoneticPr fontId="3"/>
  </si>
  <si>
    <t>※令和元年度（２０１９年度）、令和２年度（２０２０年度）いずれも調整率適用後（令和元年度（２０１９年度）：0.000880708、令和２年度（２０２０年度）：0.000510886）</t>
    <rPh sb="15" eb="17">
      <t>レイワ</t>
    </rPh>
    <rPh sb="18" eb="20">
      <t>ネンド</t>
    </rPh>
    <rPh sb="25" eb="27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</si>
</sst>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#,##0.0;&quot;△ &quot;#,##0.0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0" applyFont="1"/>
    <xf numFmtId="176" fontId="2" fillId="0" borderId="0" xfId="0" applyNumberFormat="1" applyFont="1" applyFill="1"/>
    <xf numFmtId="176" fontId="2" fillId="0" borderId="0" xfId="0" applyNumberFormat="1" applyFont="1"/>
    <xf numFmtId="0" fontId="0" fillId="0" borderId="0" xfId="0" applyFill="1"/>
    <xf numFmtId="0" fontId="6" fillId="0" borderId="0" xfId="0" applyFont="1"/>
    <xf numFmtId="0" fontId="2" fillId="0" borderId="0" xfId="0" applyFont="1" applyAlignment="1">
      <alignment horizontal="right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176" fontId="2" fillId="3" borderId="9" xfId="0" applyNumberFormat="1" applyFont="1" applyFill="1" applyBorder="1" applyAlignment="1">
      <alignment horizontal="center" vertical="center" wrapText="1"/>
    </xf>
    <xf numFmtId="176" fontId="2" fillId="2" borderId="9" xfId="0" applyNumberFormat="1" applyFont="1" applyFill="1" applyBorder="1" applyAlignment="1">
      <alignment horizontal="center" vertical="center" wrapText="1"/>
    </xf>
    <xf numFmtId="176" fontId="2" fillId="2" borderId="10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vertical="center" shrinkToFit="1"/>
    </xf>
    <xf numFmtId="38" fontId="2" fillId="0" borderId="13" xfId="1" applyFont="1" applyBorder="1" applyAlignment="1">
      <alignment horizontal="distributed" vertical="center" shrinkToFit="1"/>
    </xf>
    <xf numFmtId="176" fontId="2" fillId="0" borderId="14" xfId="0" applyNumberFormat="1" applyFont="1" applyFill="1" applyBorder="1" applyAlignment="1">
      <alignment vertical="center"/>
    </xf>
    <xf numFmtId="176" fontId="2" fillId="0" borderId="15" xfId="0" applyNumberFormat="1" applyFont="1" applyFill="1" applyBorder="1" applyAlignment="1">
      <alignment vertical="center"/>
    </xf>
    <xf numFmtId="176" fontId="2" fillId="0" borderId="15" xfId="1" applyNumberFormat="1" applyFont="1" applyFill="1" applyBorder="1" applyAlignment="1">
      <alignment vertical="center"/>
    </xf>
    <xf numFmtId="176" fontId="2" fillId="0" borderId="14" xfId="1" applyNumberFormat="1" applyFont="1" applyFill="1" applyBorder="1" applyAlignment="1">
      <alignment vertical="center"/>
    </xf>
    <xf numFmtId="176" fontId="2" fillId="0" borderId="14" xfId="0" applyNumberFormat="1" applyFont="1" applyBorder="1" applyAlignment="1">
      <alignment vertical="center"/>
    </xf>
    <xf numFmtId="177" fontId="2" fillId="0" borderId="14" xfId="0" applyNumberFormat="1" applyFont="1" applyBorder="1" applyAlignment="1">
      <alignment vertical="center"/>
    </xf>
    <xf numFmtId="177" fontId="2" fillId="0" borderId="16" xfId="0" applyNumberFormat="1" applyFont="1" applyBorder="1" applyAlignment="1">
      <alignment vertical="center"/>
    </xf>
    <xf numFmtId="38" fontId="2" fillId="0" borderId="17" xfId="1" applyFont="1" applyBorder="1" applyAlignment="1">
      <alignment horizontal="distributed" vertical="center" shrinkToFit="1"/>
    </xf>
    <xf numFmtId="176" fontId="2" fillId="0" borderId="18" xfId="0" applyNumberFormat="1" applyFont="1" applyFill="1" applyBorder="1" applyAlignment="1">
      <alignment vertical="center"/>
    </xf>
    <xf numFmtId="176" fontId="2" fillId="0" borderId="19" xfId="0" applyNumberFormat="1" applyFont="1" applyFill="1" applyBorder="1" applyAlignment="1">
      <alignment vertical="center"/>
    </xf>
    <xf numFmtId="176" fontId="2" fillId="0" borderId="19" xfId="1" applyNumberFormat="1" applyFont="1" applyFill="1" applyBorder="1" applyAlignment="1">
      <alignment vertical="center"/>
    </xf>
    <xf numFmtId="176" fontId="2" fillId="0" borderId="18" xfId="1" applyNumberFormat="1" applyFont="1" applyFill="1" applyBorder="1" applyAlignment="1">
      <alignment vertical="center"/>
    </xf>
    <xf numFmtId="176" fontId="2" fillId="0" borderId="18" xfId="0" applyNumberFormat="1" applyFont="1" applyBorder="1" applyAlignment="1">
      <alignment vertical="center"/>
    </xf>
    <xf numFmtId="177" fontId="2" fillId="0" borderId="18" xfId="0" applyNumberFormat="1" applyFont="1" applyBorder="1" applyAlignment="1">
      <alignment vertical="center"/>
    </xf>
    <xf numFmtId="177" fontId="2" fillId="0" borderId="20" xfId="0" applyNumberFormat="1" applyFont="1" applyBorder="1" applyAlignment="1">
      <alignment vertical="center"/>
    </xf>
    <xf numFmtId="38" fontId="2" fillId="0" borderId="17" xfId="1" applyFont="1" applyFill="1" applyBorder="1" applyAlignment="1">
      <alignment horizontal="distributed" vertical="center" shrinkToFit="1"/>
    </xf>
    <xf numFmtId="177" fontId="2" fillId="0" borderId="18" xfId="0" applyNumberFormat="1" applyFont="1" applyFill="1" applyBorder="1" applyAlignment="1">
      <alignment vertical="center"/>
    </xf>
    <xf numFmtId="177" fontId="2" fillId="0" borderId="20" xfId="0" applyNumberFormat="1" applyFont="1" applyFill="1" applyBorder="1" applyAlignment="1">
      <alignment vertical="center"/>
    </xf>
    <xf numFmtId="0" fontId="2" fillId="0" borderId="21" xfId="0" applyFont="1" applyFill="1" applyBorder="1" applyAlignment="1">
      <alignment vertical="center" shrinkToFit="1"/>
    </xf>
    <xf numFmtId="38" fontId="2" fillId="0" borderId="22" xfId="1" applyFont="1" applyBorder="1" applyAlignment="1">
      <alignment horizontal="distributed" vertical="center" shrinkToFit="1"/>
    </xf>
    <xf numFmtId="176" fontId="2" fillId="0" borderId="23" xfId="0" applyNumberFormat="1" applyFont="1" applyFill="1" applyBorder="1" applyAlignment="1">
      <alignment vertical="center"/>
    </xf>
    <xf numFmtId="176" fontId="2" fillId="0" borderId="24" xfId="0" applyNumberFormat="1" applyFont="1" applyFill="1" applyBorder="1" applyAlignment="1">
      <alignment vertical="center"/>
    </xf>
    <xf numFmtId="177" fontId="2" fillId="0" borderId="23" xfId="0" applyNumberFormat="1" applyFont="1" applyFill="1" applyBorder="1" applyAlignment="1">
      <alignment vertical="center"/>
    </xf>
    <xf numFmtId="177" fontId="2" fillId="0" borderId="25" xfId="0" applyNumberFormat="1" applyFont="1" applyFill="1" applyBorder="1" applyAlignment="1">
      <alignment vertical="center"/>
    </xf>
    <xf numFmtId="0" fontId="2" fillId="0" borderId="26" xfId="0" applyFont="1" applyFill="1" applyBorder="1" applyAlignment="1">
      <alignment vertical="center" shrinkToFit="1"/>
    </xf>
    <xf numFmtId="38" fontId="2" fillId="0" borderId="27" xfId="1" applyFont="1" applyBorder="1" applyAlignment="1">
      <alignment horizontal="distributed" vertical="center" shrinkToFit="1"/>
    </xf>
    <xf numFmtId="176" fontId="2" fillId="0" borderId="28" xfId="0" applyNumberFormat="1" applyFont="1" applyFill="1" applyBorder="1" applyAlignment="1">
      <alignment vertical="center"/>
    </xf>
    <xf numFmtId="177" fontId="2" fillId="0" borderId="28" xfId="0" applyNumberFormat="1" applyFont="1" applyFill="1" applyBorder="1" applyAlignment="1">
      <alignment vertical="center"/>
    </xf>
    <xf numFmtId="177" fontId="2" fillId="0" borderId="29" xfId="0" applyNumberFormat="1" applyFont="1" applyFill="1" applyBorder="1" applyAlignment="1">
      <alignment vertical="center"/>
    </xf>
    <xf numFmtId="0" fontId="2" fillId="0" borderId="30" xfId="0" applyFont="1" applyBorder="1" applyAlignment="1">
      <alignment vertical="center" shrinkToFit="1"/>
    </xf>
    <xf numFmtId="177" fontId="2" fillId="0" borderId="18" xfId="0" applyNumberFormat="1" applyFont="1" applyBorder="1" applyAlignment="1">
      <alignment horizontal="right" vertical="center"/>
    </xf>
    <xf numFmtId="0" fontId="2" fillId="0" borderId="21" xfId="0" applyFont="1" applyBorder="1" applyAlignment="1">
      <alignment vertical="center" shrinkToFit="1"/>
    </xf>
    <xf numFmtId="38" fontId="2" fillId="0" borderId="22" xfId="1" quotePrefix="1" applyFont="1" applyBorder="1" applyAlignment="1">
      <alignment horizontal="distributed" vertical="center" shrinkToFit="1"/>
    </xf>
    <xf numFmtId="176" fontId="2" fillId="0" borderId="24" xfId="1" applyNumberFormat="1" applyFont="1" applyFill="1" applyBorder="1" applyAlignment="1">
      <alignment vertical="center"/>
    </xf>
    <xf numFmtId="176" fontId="2" fillId="0" borderId="23" xfId="1" applyNumberFormat="1" applyFont="1" applyFill="1" applyBorder="1" applyAlignment="1">
      <alignment vertical="center"/>
    </xf>
    <xf numFmtId="176" fontId="2" fillId="0" borderId="23" xfId="0" applyNumberFormat="1" applyFont="1" applyBorder="1" applyAlignment="1">
      <alignment vertical="center"/>
    </xf>
    <xf numFmtId="177" fontId="2" fillId="0" borderId="23" xfId="0" applyNumberFormat="1" applyFont="1" applyBorder="1" applyAlignment="1">
      <alignment horizontal="right" vertical="center"/>
    </xf>
    <xf numFmtId="177" fontId="2" fillId="0" borderId="23" xfId="0" applyNumberFormat="1" applyFont="1" applyBorder="1" applyAlignment="1">
      <alignment vertical="center"/>
    </xf>
    <xf numFmtId="177" fontId="2" fillId="0" borderId="25" xfId="0" applyNumberFormat="1" applyFont="1" applyBorder="1" applyAlignment="1">
      <alignment vertical="center"/>
    </xf>
    <xf numFmtId="0" fontId="2" fillId="0" borderId="26" xfId="0" applyFont="1" applyBorder="1" applyAlignment="1">
      <alignment vertical="center" shrinkToFit="1"/>
    </xf>
    <xf numFmtId="176" fontId="2" fillId="0" borderId="28" xfId="0" applyNumberFormat="1" applyFont="1" applyBorder="1" applyAlignment="1">
      <alignment vertical="center"/>
    </xf>
    <xf numFmtId="177" fontId="2" fillId="0" borderId="28" xfId="0" applyNumberFormat="1" applyFont="1" applyBorder="1" applyAlignment="1">
      <alignment horizontal="right" vertical="center"/>
    </xf>
    <xf numFmtId="177" fontId="2" fillId="0" borderId="28" xfId="0" applyNumberFormat="1" applyFont="1" applyBorder="1" applyAlignment="1">
      <alignment vertical="center"/>
    </xf>
    <xf numFmtId="177" fontId="2" fillId="0" borderId="29" xfId="0" applyNumberFormat="1" applyFont="1" applyBorder="1" applyAlignment="1">
      <alignment vertical="center"/>
    </xf>
    <xf numFmtId="176" fontId="2" fillId="2" borderId="33" xfId="0" applyNumberFormat="1" applyFont="1" applyFill="1" applyBorder="1" applyAlignment="1">
      <alignment vertical="center"/>
    </xf>
    <xf numFmtId="176" fontId="2" fillId="2" borderId="34" xfId="0" applyNumberFormat="1" applyFont="1" applyFill="1" applyBorder="1" applyAlignment="1">
      <alignment vertical="center"/>
    </xf>
    <xf numFmtId="177" fontId="2" fillId="2" borderId="33" xfId="0" applyNumberFormat="1" applyFont="1" applyFill="1" applyBorder="1" applyAlignment="1">
      <alignment vertical="center"/>
    </xf>
    <xf numFmtId="177" fontId="2" fillId="2" borderId="35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shrinkToFit="1"/>
    </xf>
    <xf numFmtId="176" fontId="2" fillId="0" borderId="0" xfId="0" applyNumberFormat="1" applyFont="1" applyFill="1" applyAlignment="1">
      <alignment vertical="center"/>
    </xf>
    <xf numFmtId="176" fontId="2" fillId="0" borderId="0" xfId="0" applyNumberFormat="1" applyFont="1" applyAlignment="1">
      <alignment vertical="center"/>
    </xf>
    <xf numFmtId="0" fontId="6" fillId="2" borderId="31" xfId="0" applyFont="1" applyFill="1" applyBorder="1" applyAlignment="1">
      <alignment horizontal="center" vertical="center" shrinkToFit="1"/>
    </xf>
    <xf numFmtId="0" fontId="2" fillId="2" borderId="32" xfId="0" applyFont="1" applyFill="1" applyBorder="1" applyAlignment="1">
      <alignment vertical="center" shrinkToFi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176" fontId="2" fillId="2" borderId="4" xfId="0" applyNumberFormat="1" applyFont="1" applyFill="1" applyBorder="1" applyAlignment="1">
      <alignment horizontal="center" vertical="center"/>
    </xf>
    <xf numFmtId="176" fontId="2" fillId="2" borderId="5" xfId="0" applyNumberFormat="1" applyFont="1" applyFill="1" applyBorder="1" applyAlignment="1">
      <alignment horizontal="center" vertical="center"/>
    </xf>
    <xf numFmtId="176" fontId="2" fillId="2" borderId="5" xfId="0" applyNumberFormat="1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EA117"/>
  <sheetViews>
    <sheetView tabSelected="1" zoomScale="80" zoomScaleNormal="80" workbookViewId="0">
      <selection activeCell="J51" sqref="J51"/>
    </sheetView>
  </sheetViews>
  <sheetFormatPr defaultRowHeight="13.5" x14ac:dyDescent="0.15"/>
  <cols>
    <col min="1" max="1" width="4.875" style="1" customWidth="1"/>
    <col min="2" max="2" width="11" style="1" bestFit="1" customWidth="1"/>
    <col min="3" max="8" width="11.125" style="2" customWidth="1"/>
    <col min="9" max="9" width="11.625" style="3" customWidth="1"/>
    <col min="10" max="11" width="11.125" style="3" customWidth="1"/>
    <col min="12" max="14" width="10.625" style="1" customWidth="1"/>
    <col min="15" max="15" width="2.375" style="4" customWidth="1"/>
    <col min="16" max="16" width="5.625" style="4" customWidth="1"/>
    <col min="17" max="131" width="9" style="4"/>
  </cols>
  <sheetData>
    <row r="1" spans="1:131" ht="24" customHeight="1" x14ac:dyDescent="0.15"/>
    <row r="2" spans="1:131" ht="18.75" x14ac:dyDescent="0.2">
      <c r="A2" s="72" t="s">
        <v>60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4"/>
      <c r="M2" s="74"/>
      <c r="N2" s="74"/>
    </row>
    <row r="3" spans="1:131" ht="14.25" thickBot="1" x14ac:dyDescent="0.2">
      <c r="A3" s="5"/>
      <c r="N3" s="6" t="s">
        <v>0</v>
      </c>
    </row>
    <row r="4" spans="1:131" s="8" customFormat="1" ht="24" customHeight="1" x14ac:dyDescent="0.15">
      <c r="A4" s="75" t="s">
        <v>1</v>
      </c>
      <c r="B4" s="77" t="s">
        <v>2</v>
      </c>
      <c r="C4" s="79" t="s">
        <v>61</v>
      </c>
      <c r="D4" s="80"/>
      <c r="E4" s="81"/>
      <c r="F4" s="79" t="s">
        <v>62</v>
      </c>
      <c r="G4" s="80"/>
      <c r="H4" s="81"/>
      <c r="I4" s="82" t="s">
        <v>3</v>
      </c>
      <c r="J4" s="83"/>
      <c r="K4" s="83"/>
      <c r="L4" s="84" t="s">
        <v>4</v>
      </c>
      <c r="M4" s="84"/>
      <c r="N4" s="85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</row>
    <row r="5" spans="1:131" s="15" customFormat="1" ht="42" customHeight="1" thickBot="1" x14ac:dyDescent="0.2">
      <c r="A5" s="76"/>
      <c r="B5" s="78"/>
      <c r="C5" s="9" t="s">
        <v>5</v>
      </c>
      <c r="D5" s="10" t="s">
        <v>6</v>
      </c>
      <c r="E5" s="11" t="s">
        <v>7</v>
      </c>
      <c r="F5" s="11" t="s">
        <v>5</v>
      </c>
      <c r="G5" s="10" t="s">
        <v>6</v>
      </c>
      <c r="H5" s="10" t="s">
        <v>7</v>
      </c>
      <c r="I5" s="10" t="s">
        <v>8</v>
      </c>
      <c r="J5" s="10" t="s">
        <v>9</v>
      </c>
      <c r="K5" s="10" t="s">
        <v>10</v>
      </c>
      <c r="L5" s="12" t="s">
        <v>8</v>
      </c>
      <c r="M5" s="12" t="s">
        <v>9</v>
      </c>
      <c r="N5" s="13" t="s">
        <v>10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</row>
    <row r="6" spans="1:131" s="8" customFormat="1" ht="24" customHeight="1" x14ac:dyDescent="0.15">
      <c r="A6" s="16">
        <v>1</v>
      </c>
      <c r="B6" s="17" t="s">
        <v>11</v>
      </c>
      <c r="C6" s="18">
        <v>42517726</v>
      </c>
      <c r="D6" s="18">
        <v>17111140</v>
      </c>
      <c r="E6" s="19">
        <f>C6+D6</f>
        <v>59628866</v>
      </c>
      <c r="F6" s="20">
        <v>43873664</v>
      </c>
      <c r="G6" s="21">
        <v>18268142</v>
      </c>
      <c r="H6" s="21">
        <f>F6+G6</f>
        <v>62141806</v>
      </c>
      <c r="I6" s="22">
        <f t="shared" ref="I6:J19" si="0">C6-F6</f>
        <v>-1355938</v>
      </c>
      <c r="J6" s="22">
        <f t="shared" si="0"/>
        <v>-1157002</v>
      </c>
      <c r="K6" s="22">
        <f t="shared" ref="K6:K19" si="1">I6+J6</f>
        <v>-2512940</v>
      </c>
      <c r="L6" s="23">
        <f t="shared" ref="L6:M53" si="2">ROUND(I6/F6*100,1)</f>
        <v>-3.1</v>
      </c>
      <c r="M6" s="23">
        <f t="shared" si="2"/>
        <v>-6.3</v>
      </c>
      <c r="N6" s="24">
        <f t="shared" ref="N6:N53" si="3">ROUND(K6/(F6+G6)*100,1)</f>
        <v>-4</v>
      </c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</row>
    <row r="7" spans="1:131" s="8" customFormat="1" ht="24" customHeight="1" x14ac:dyDescent="0.15">
      <c r="A7" s="16">
        <v>2</v>
      </c>
      <c r="B7" s="17" t="s">
        <v>12</v>
      </c>
      <c r="C7" s="18">
        <v>13847697</v>
      </c>
      <c r="D7" s="18">
        <v>1326367</v>
      </c>
      <c r="E7" s="19">
        <f t="shared" ref="E7:E19" si="4">C7+D7</f>
        <v>15174064</v>
      </c>
      <c r="F7" s="20">
        <v>13831253</v>
      </c>
      <c r="G7" s="21">
        <v>1369261</v>
      </c>
      <c r="H7" s="21">
        <f t="shared" ref="H7:H19" si="5">F7+G7</f>
        <v>15200514</v>
      </c>
      <c r="I7" s="22">
        <f t="shared" si="0"/>
        <v>16444</v>
      </c>
      <c r="J7" s="22">
        <f t="shared" si="0"/>
        <v>-42894</v>
      </c>
      <c r="K7" s="22">
        <f t="shared" si="1"/>
        <v>-26450</v>
      </c>
      <c r="L7" s="23">
        <f t="shared" si="2"/>
        <v>0.1</v>
      </c>
      <c r="M7" s="23">
        <f t="shared" si="2"/>
        <v>-3.1</v>
      </c>
      <c r="N7" s="24">
        <f t="shared" si="3"/>
        <v>-0.2</v>
      </c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</row>
    <row r="8" spans="1:131" s="8" customFormat="1" ht="24" customHeight="1" x14ac:dyDescent="0.15">
      <c r="A8" s="16">
        <v>3</v>
      </c>
      <c r="B8" s="25" t="s">
        <v>13</v>
      </c>
      <c r="C8" s="26">
        <v>4234898</v>
      </c>
      <c r="D8" s="26">
        <v>343187</v>
      </c>
      <c r="E8" s="27">
        <f t="shared" si="4"/>
        <v>4578085</v>
      </c>
      <c r="F8" s="28">
        <v>4178209</v>
      </c>
      <c r="G8" s="29">
        <v>366619</v>
      </c>
      <c r="H8" s="29">
        <f t="shared" si="5"/>
        <v>4544828</v>
      </c>
      <c r="I8" s="30">
        <f t="shared" si="0"/>
        <v>56689</v>
      </c>
      <c r="J8" s="30">
        <f t="shared" si="0"/>
        <v>-23432</v>
      </c>
      <c r="K8" s="30">
        <f t="shared" si="1"/>
        <v>33257</v>
      </c>
      <c r="L8" s="31">
        <f t="shared" si="2"/>
        <v>1.4</v>
      </c>
      <c r="M8" s="31">
        <f t="shared" si="2"/>
        <v>-6.4</v>
      </c>
      <c r="N8" s="32">
        <f t="shared" si="3"/>
        <v>0.7</v>
      </c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</row>
    <row r="9" spans="1:131" s="8" customFormat="1" ht="24" customHeight="1" x14ac:dyDescent="0.15">
      <c r="A9" s="16">
        <v>4</v>
      </c>
      <c r="B9" s="25" t="s">
        <v>14</v>
      </c>
      <c r="C9" s="26">
        <v>5121241</v>
      </c>
      <c r="D9" s="26">
        <v>499485</v>
      </c>
      <c r="E9" s="27">
        <f t="shared" si="4"/>
        <v>5620726</v>
      </c>
      <c r="F9" s="28">
        <v>5057845</v>
      </c>
      <c r="G9" s="29">
        <v>507794</v>
      </c>
      <c r="H9" s="29">
        <f t="shared" si="5"/>
        <v>5565639</v>
      </c>
      <c r="I9" s="30">
        <f t="shared" si="0"/>
        <v>63396</v>
      </c>
      <c r="J9" s="30">
        <f t="shared" si="0"/>
        <v>-8309</v>
      </c>
      <c r="K9" s="30">
        <f t="shared" si="1"/>
        <v>55087</v>
      </c>
      <c r="L9" s="31">
        <f t="shared" si="2"/>
        <v>1.3</v>
      </c>
      <c r="M9" s="31">
        <f t="shared" si="2"/>
        <v>-1.6</v>
      </c>
      <c r="N9" s="32">
        <f t="shared" si="3"/>
        <v>1</v>
      </c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</row>
    <row r="10" spans="1:131" s="8" customFormat="1" ht="24" customHeight="1" x14ac:dyDescent="0.15">
      <c r="A10" s="16">
        <v>5</v>
      </c>
      <c r="B10" s="25" t="s">
        <v>15</v>
      </c>
      <c r="C10" s="26">
        <v>4470330</v>
      </c>
      <c r="D10" s="26">
        <v>300576</v>
      </c>
      <c r="E10" s="27">
        <f t="shared" si="4"/>
        <v>4770906</v>
      </c>
      <c r="F10" s="28">
        <v>4320363</v>
      </c>
      <c r="G10" s="29">
        <v>289313</v>
      </c>
      <c r="H10" s="29">
        <f t="shared" si="5"/>
        <v>4609676</v>
      </c>
      <c r="I10" s="30">
        <f t="shared" si="0"/>
        <v>149967</v>
      </c>
      <c r="J10" s="30">
        <f t="shared" si="0"/>
        <v>11263</v>
      </c>
      <c r="K10" s="30">
        <f t="shared" si="1"/>
        <v>161230</v>
      </c>
      <c r="L10" s="31">
        <f t="shared" si="2"/>
        <v>3.5</v>
      </c>
      <c r="M10" s="31">
        <f t="shared" si="2"/>
        <v>3.9</v>
      </c>
      <c r="N10" s="32">
        <f t="shared" si="3"/>
        <v>3.5</v>
      </c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</row>
    <row r="11" spans="1:131" s="8" customFormat="1" ht="24" customHeight="1" x14ac:dyDescent="0.15">
      <c r="A11" s="16">
        <v>6</v>
      </c>
      <c r="B11" s="25" t="s">
        <v>16</v>
      </c>
      <c r="C11" s="26">
        <v>8717872</v>
      </c>
      <c r="D11" s="26">
        <v>679211</v>
      </c>
      <c r="E11" s="27">
        <f t="shared" si="4"/>
        <v>9397083</v>
      </c>
      <c r="F11" s="28">
        <v>8759707</v>
      </c>
      <c r="G11" s="29">
        <v>717136</v>
      </c>
      <c r="H11" s="29">
        <f t="shared" si="5"/>
        <v>9476843</v>
      </c>
      <c r="I11" s="30">
        <f t="shared" si="0"/>
        <v>-41835</v>
      </c>
      <c r="J11" s="30">
        <f t="shared" si="0"/>
        <v>-37925</v>
      </c>
      <c r="K11" s="30">
        <f t="shared" si="1"/>
        <v>-79760</v>
      </c>
      <c r="L11" s="31">
        <f t="shared" si="2"/>
        <v>-0.5</v>
      </c>
      <c r="M11" s="31">
        <f t="shared" si="2"/>
        <v>-5.3</v>
      </c>
      <c r="N11" s="32">
        <f t="shared" si="3"/>
        <v>-0.8</v>
      </c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</row>
    <row r="12" spans="1:131" s="8" customFormat="1" ht="24" customHeight="1" x14ac:dyDescent="0.15">
      <c r="A12" s="16">
        <v>7</v>
      </c>
      <c r="B12" s="25" t="s">
        <v>17</v>
      </c>
      <c r="C12" s="29">
        <v>9993826</v>
      </c>
      <c r="D12" s="29">
        <v>576804</v>
      </c>
      <c r="E12" s="28">
        <f t="shared" si="4"/>
        <v>10570630</v>
      </c>
      <c r="F12" s="28">
        <v>9893645</v>
      </c>
      <c r="G12" s="29">
        <v>541722</v>
      </c>
      <c r="H12" s="29">
        <f t="shared" si="5"/>
        <v>10435367</v>
      </c>
      <c r="I12" s="30">
        <f t="shared" si="0"/>
        <v>100181</v>
      </c>
      <c r="J12" s="30">
        <f t="shared" si="0"/>
        <v>35082</v>
      </c>
      <c r="K12" s="30">
        <f t="shared" si="1"/>
        <v>135263</v>
      </c>
      <c r="L12" s="31">
        <f t="shared" si="2"/>
        <v>1</v>
      </c>
      <c r="M12" s="31">
        <f t="shared" si="2"/>
        <v>6.5</v>
      </c>
      <c r="N12" s="32">
        <f t="shared" si="3"/>
        <v>1.3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</row>
    <row r="13" spans="1:131" s="8" customFormat="1" ht="24" customHeight="1" x14ac:dyDescent="0.15">
      <c r="A13" s="16">
        <v>8</v>
      </c>
      <c r="B13" s="25" t="s">
        <v>18</v>
      </c>
      <c r="C13" s="26">
        <v>7279458</v>
      </c>
      <c r="D13" s="29">
        <v>589504</v>
      </c>
      <c r="E13" s="28">
        <f t="shared" si="4"/>
        <v>7868962</v>
      </c>
      <c r="F13" s="28">
        <v>7357637</v>
      </c>
      <c r="G13" s="29">
        <v>555518</v>
      </c>
      <c r="H13" s="29">
        <f t="shared" si="5"/>
        <v>7913155</v>
      </c>
      <c r="I13" s="30">
        <f t="shared" si="0"/>
        <v>-78179</v>
      </c>
      <c r="J13" s="30">
        <f t="shared" si="0"/>
        <v>33986</v>
      </c>
      <c r="K13" s="30">
        <f t="shared" si="1"/>
        <v>-44193</v>
      </c>
      <c r="L13" s="31">
        <f t="shared" si="2"/>
        <v>-1.1000000000000001</v>
      </c>
      <c r="M13" s="31">
        <f t="shared" si="2"/>
        <v>6.1</v>
      </c>
      <c r="N13" s="32">
        <f t="shared" si="3"/>
        <v>-0.6</v>
      </c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</row>
    <row r="14" spans="1:131" s="8" customFormat="1" ht="24" customHeight="1" x14ac:dyDescent="0.15">
      <c r="A14" s="16">
        <v>9</v>
      </c>
      <c r="B14" s="25" t="s">
        <v>19</v>
      </c>
      <c r="C14" s="26">
        <v>3292595</v>
      </c>
      <c r="D14" s="26">
        <v>378222</v>
      </c>
      <c r="E14" s="27">
        <f t="shared" si="4"/>
        <v>3670817</v>
      </c>
      <c r="F14" s="28">
        <v>3293656</v>
      </c>
      <c r="G14" s="29">
        <v>391842</v>
      </c>
      <c r="H14" s="29">
        <f t="shared" si="5"/>
        <v>3685498</v>
      </c>
      <c r="I14" s="30">
        <f t="shared" si="0"/>
        <v>-1061</v>
      </c>
      <c r="J14" s="30">
        <f t="shared" si="0"/>
        <v>-13620</v>
      </c>
      <c r="K14" s="30">
        <f t="shared" si="1"/>
        <v>-14681</v>
      </c>
      <c r="L14" s="31">
        <f t="shared" si="2"/>
        <v>0</v>
      </c>
      <c r="M14" s="31">
        <f t="shared" si="2"/>
        <v>-3.5</v>
      </c>
      <c r="N14" s="32">
        <f t="shared" si="3"/>
        <v>-0.4</v>
      </c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</row>
    <row r="15" spans="1:131" s="8" customFormat="1" ht="24" customHeight="1" x14ac:dyDescent="0.15">
      <c r="A15" s="16">
        <v>10</v>
      </c>
      <c r="B15" s="25" t="s">
        <v>20</v>
      </c>
      <c r="C15" s="26">
        <v>6938145</v>
      </c>
      <c r="D15" s="29">
        <v>304988</v>
      </c>
      <c r="E15" s="28">
        <f t="shared" si="4"/>
        <v>7243133</v>
      </c>
      <c r="F15" s="28">
        <v>6804599</v>
      </c>
      <c r="G15" s="29">
        <v>320808</v>
      </c>
      <c r="H15" s="29">
        <f t="shared" si="5"/>
        <v>7125407</v>
      </c>
      <c r="I15" s="30">
        <f t="shared" si="0"/>
        <v>133546</v>
      </c>
      <c r="J15" s="30">
        <f t="shared" si="0"/>
        <v>-15820</v>
      </c>
      <c r="K15" s="30">
        <f t="shared" si="1"/>
        <v>117726</v>
      </c>
      <c r="L15" s="31">
        <f t="shared" si="2"/>
        <v>2</v>
      </c>
      <c r="M15" s="31">
        <f t="shared" si="2"/>
        <v>-4.9000000000000004</v>
      </c>
      <c r="N15" s="32">
        <f t="shared" si="3"/>
        <v>1.7</v>
      </c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</row>
    <row r="16" spans="1:131" s="8" customFormat="1" ht="24" customHeight="1" x14ac:dyDescent="0.15">
      <c r="A16" s="16">
        <v>11</v>
      </c>
      <c r="B16" s="25" t="s">
        <v>21</v>
      </c>
      <c r="C16" s="29">
        <v>9080271</v>
      </c>
      <c r="D16" s="29">
        <v>652301</v>
      </c>
      <c r="E16" s="28">
        <f t="shared" si="4"/>
        <v>9732572</v>
      </c>
      <c r="F16" s="28">
        <v>8667025</v>
      </c>
      <c r="G16" s="29">
        <v>584386</v>
      </c>
      <c r="H16" s="29">
        <f t="shared" si="5"/>
        <v>9251411</v>
      </c>
      <c r="I16" s="30">
        <f t="shared" si="0"/>
        <v>413246</v>
      </c>
      <c r="J16" s="30">
        <f t="shared" si="0"/>
        <v>67915</v>
      </c>
      <c r="K16" s="30">
        <f t="shared" si="1"/>
        <v>481161</v>
      </c>
      <c r="L16" s="31">
        <f t="shared" si="2"/>
        <v>4.8</v>
      </c>
      <c r="M16" s="31">
        <f t="shared" si="2"/>
        <v>11.6</v>
      </c>
      <c r="N16" s="32">
        <f t="shared" si="3"/>
        <v>5.2</v>
      </c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</row>
    <row r="17" spans="1:131" s="8" customFormat="1" ht="24" customHeight="1" x14ac:dyDescent="0.15">
      <c r="A17" s="16">
        <v>12</v>
      </c>
      <c r="B17" s="25" t="s">
        <v>22</v>
      </c>
      <c r="C17" s="26">
        <v>5447054</v>
      </c>
      <c r="D17" s="26">
        <v>340163</v>
      </c>
      <c r="E17" s="27">
        <f t="shared" si="4"/>
        <v>5787217</v>
      </c>
      <c r="F17" s="27">
        <v>5411109</v>
      </c>
      <c r="G17" s="26">
        <v>337215</v>
      </c>
      <c r="H17" s="26">
        <f t="shared" si="5"/>
        <v>5748324</v>
      </c>
      <c r="I17" s="30">
        <f t="shared" si="0"/>
        <v>35945</v>
      </c>
      <c r="J17" s="30">
        <f t="shared" si="0"/>
        <v>2948</v>
      </c>
      <c r="K17" s="30">
        <f t="shared" si="1"/>
        <v>38893</v>
      </c>
      <c r="L17" s="31">
        <f t="shared" si="2"/>
        <v>0.7</v>
      </c>
      <c r="M17" s="31">
        <f t="shared" si="2"/>
        <v>0.9</v>
      </c>
      <c r="N17" s="32">
        <f t="shared" si="3"/>
        <v>0.7</v>
      </c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</row>
    <row r="18" spans="1:131" s="7" customFormat="1" ht="24" customHeight="1" x14ac:dyDescent="0.15">
      <c r="A18" s="16">
        <v>13</v>
      </c>
      <c r="B18" s="33" t="s">
        <v>23</v>
      </c>
      <c r="C18" s="26">
        <v>20544820</v>
      </c>
      <c r="D18" s="26">
        <v>913225</v>
      </c>
      <c r="E18" s="27">
        <f t="shared" si="4"/>
        <v>21458045</v>
      </c>
      <c r="F18" s="27">
        <v>20937252</v>
      </c>
      <c r="G18" s="26">
        <v>984488</v>
      </c>
      <c r="H18" s="26">
        <f t="shared" si="5"/>
        <v>21921740</v>
      </c>
      <c r="I18" s="26">
        <f t="shared" si="0"/>
        <v>-392432</v>
      </c>
      <c r="J18" s="26">
        <f t="shared" si="0"/>
        <v>-71263</v>
      </c>
      <c r="K18" s="26">
        <f t="shared" si="1"/>
        <v>-463695</v>
      </c>
      <c r="L18" s="34">
        <f t="shared" si="2"/>
        <v>-1.9</v>
      </c>
      <c r="M18" s="34">
        <f t="shared" si="2"/>
        <v>-7.2</v>
      </c>
      <c r="N18" s="35">
        <f t="shared" si="3"/>
        <v>-2.1</v>
      </c>
    </row>
    <row r="19" spans="1:131" s="7" customFormat="1" ht="24" customHeight="1" thickBot="1" x14ac:dyDescent="0.2">
      <c r="A19" s="36">
        <v>14</v>
      </c>
      <c r="B19" s="37" t="s">
        <v>24</v>
      </c>
      <c r="C19" s="38">
        <v>3643489</v>
      </c>
      <c r="D19" s="38">
        <v>689365</v>
      </c>
      <c r="E19" s="39">
        <f t="shared" si="4"/>
        <v>4332854</v>
      </c>
      <c r="F19" s="39">
        <v>3387371</v>
      </c>
      <c r="G19" s="38">
        <v>604883</v>
      </c>
      <c r="H19" s="38">
        <f t="shared" si="5"/>
        <v>3992254</v>
      </c>
      <c r="I19" s="38">
        <f t="shared" si="0"/>
        <v>256118</v>
      </c>
      <c r="J19" s="38">
        <f t="shared" si="0"/>
        <v>84482</v>
      </c>
      <c r="K19" s="38">
        <f t="shared" si="1"/>
        <v>340600</v>
      </c>
      <c r="L19" s="40">
        <f t="shared" si="2"/>
        <v>7.6</v>
      </c>
      <c r="M19" s="40">
        <f t="shared" si="2"/>
        <v>14</v>
      </c>
      <c r="N19" s="41">
        <f t="shared" si="3"/>
        <v>8.5</v>
      </c>
    </row>
    <row r="20" spans="1:131" s="7" customFormat="1" ht="24" customHeight="1" thickTop="1" thickBot="1" x14ac:dyDescent="0.2">
      <c r="A20" s="42"/>
      <c r="B20" s="43" t="s">
        <v>25</v>
      </c>
      <c r="C20" s="44">
        <f t="shared" ref="C20:K20" si="6">SUM(C6:C19)</f>
        <v>145129422</v>
      </c>
      <c r="D20" s="44">
        <f t="shared" si="6"/>
        <v>24704538</v>
      </c>
      <c r="E20" s="44">
        <f t="shared" si="6"/>
        <v>169833960</v>
      </c>
      <c r="F20" s="44">
        <f t="shared" si="6"/>
        <v>145773335</v>
      </c>
      <c r="G20" s="44">
        <f t="shared" si="6"/>
        <v>25839127</v>
      </c>
      <c r="H20" s="44">
        <f t="shared" si="6"/>
        <v>171612462</v>
      </c>
      <c r="I20" s="44">
        <f t="shared" si="6"/>
        <v>-643913</v>
      </c>
      <c r="J20" s="44">
        <f t="shared" si="6"/>
        <v>-1134589</v>
      </c>
      <c r="K20" s="44">
        <f t="shared" si="6"/>
        <v>-1778502</v>
      </c>
      <c r="L20" s="45">
        <f t="shared" si="2"/>
        <v>-0.4</v>
      </c>
      <c r="M20" s="45">
        <f t="shared" si="2"/>
        <v>-4.4000000000000004</v>
      </c>
      <c r="N20" s="46">
        <f t="shared" si="3"/>
        <v>-1</v>
      </c>
    </row>
    <row r="21" spans="1:131" s="8" customFormat="1" ht="24" customHeight="1" thickTop="1" x14ac:dyDescent="0.15">
      <c r="A21" s="47">
        <v>15</v>
      </c>
      <c r="B21" s="25" t="s">
        <v>26</v>
      </c>
      <c r="C21" s="29">
        <v>3016819</v>
      </c>
      <c r="D21" s="29">
        <v>128189</v>
      </c>
      <c r="E21" s="28">
        <f t="shared" ref="E21:E51" si="7">C21+D21</f>
        <v>3145008</v>
      </c>
      <c r="F21" s="28">
        <v>2950336</v>
      </c>
      <c r="G21" s="29">
        <v>125988</v>
      </c>
      <c r="H21" s="29">
        <f t="shared" ref="H21:H51" si="8">F21+G21</f>
        <v>3076324</v>
      </c>
      <c r="I21" s="30">
        <f t="shared" ref="I21:J51" si="9">C21-F21</f>
        <v>66483</v>
      </c>
      <c r="J21" s="30">
        <f t="shared" si="9"/>
        <v>2201</v>
      </c>
      <c r="K21" s="30">
        <f t="shared" ref="K21:K51" si="10">I21+J21</f>
        <v>68684</v>
      </c>
      <c r="L21" s="31">
        <f t="shared" si="2"/>
        <v>2.2999999999999998</v>
      </c>
      <c r="M21" s="31">
        <f t="shared" si="2"/>
        <v>1.7</v>
      </c>
      <c r="N21" s="32">
        <f t="shared" si="3"/>
        <v>2.2000000000000002</v>
      </c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</row>
    <row r="22" spans="1:131" s="8" customFormat="1" ht="24" customHeight="1" x14ac:dyDescent="0.15">
      <c r="A22" s="47">
        <v>16</v>
      </c>
      <c r="B22" s="25" t="s">
        <v>27</v>
      </c>
      <c r="C22" s="26">
        <v>1210049</v>
      </c>
      <c r="D22" s="26">
        <v>60730</v>
      </c>
      <c r="E22" s="27">
        <f t="shared" si="7"/>
        <v>1270779</v>
      </c>
      <c r="F22" s="28">
        <v>1128424</v>
      </c>
      <c r="G22" s="29">
        <v>58577</v>
      </c>
      <c r="H22" s="29">
        <f t="shared" si="8"/>
        <v>1187001</v>
      </c>
      <c r="I22" s="30">
        <f t="shared" si="9"/>
        <v>81625</v>
      </c>
      <c r="J22" s="30">
        <f t="shared" si="9"/>
        <v>2153</v>
      </c>
      <c r="K22" s="30">
        <f t="shared" si="10"/>
        <v>83778</v>
      </c>
      <c r="L22" s="31">
        <f t="shared" si="2"/>
        <v>7.2</v>
      </c>
      <c r="M22" s="31">
        <f t="shared" si="2"/>
        <v>3.7</v>
      </c>
      <c r="N22" s="32">
        <f t="shared" si="3"/>
        <v>7.1</v>
      </c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</row>
    <row r="23" spans="1:131" s="8" customFormat="1" ht="24" customHeight="1" x14ac:dyDescent="0.15">
      <c r="A23" s="47">
        <v>17</v>
      </c>
      <c r="B23" s="25" t="s">
        <v>28</v>
      </c>
      <c r="C23" s="26">
        <v>1815032</v>
      </c>
      <c r="D23" s="26">
        <v>130845</v>
      </c>
      <c r="E23" s="27">
        <f t="shared" si="7"/>
        <v>1945877</v>
      </c>
      <c r="F23" s="28">
        <v>1705638</v>
      </c>
      <c r="G23" s="29">
        <v>127561</v>
      </c>
      <c r="H23" s="29">
        <f t="shared" si="8"/>
        <v>1833199</v>
      </c>
      <c r="I23" s="30">
        <f t="shared" si="9"/>
        <v>109394</v>
      </c>
      <c r="J23" s="30">
        <f t="shared" si="9"/>
        <v>3284</v>
      </c>
      <c r="K23" s="30">
        <f t="shared" si="10"/>
        <v>112678</v>
      </c>
      <c r="L23" s="31">
        <f t="shared" si="2"/>
        <v>6.4</v>
      </c>
      <c r="M23" s="31">
        <f t="shared" si="2"/>
        <v>2.6</v>
      </c>
      <c r="N23" s="32">
        <f t="shared" si="3"/>
        <v>6.1</v>
      </c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</row>
    <row r="24" spans="1:131" s="8" customFormat="1" ht="24" customHeight="1" x14ac:dyDescent="0.15">
      <c r="A24" s="47">
        <v>18</v>
      </c>
      <c r="B24" s="25" t="s">
        <v>29</v>
      </c>
      <c r="C24" s="26">
        <v>1636400</v>
      </c>
      <c r="D24" s="26">
        <v>194685</v>
      </c>
      <c r="E24" s="27">
        <f t="shared" si="7"/>
        <v>1831085</v>
      </c>
      <c r="F24" s="28">
        <v>1600289</v>
      </c>
      <c r="G24" s="29">
        <v>205516</v>
      </c>
      <c r="H24" s="29">
        <f t="shared" si="8"/>
        <v>1805805</v>
      </c>
      <c r="I24" s="30">
        <f t="shared" si="9"/>
        <v>36111</v>
      </c>
      <c r="J24" s="30">
        <f t="shared" si="9"/>
        <v>-10831</v>
      </c>
      <c r="K24" s="30">
        <f t="shared" si="10"/>
        <v>25280</v>
      </c>
      <c r="L24" s="31">
        <f t="shared" si="2"/>
        <v>2.2999999999999998</v>
      </c>
      <c r="M24" s="31">
        <f t="shared" si="2"/>
        <v>-5.3</v>
      </c>
      <c r="N24" s="32">
        <f t="shared" si="3"/>
        <v>1.4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</row>
    <row r="25" spans="1:131" s="8" customFormat="1" ht="24" customHeight="1" x14ac:dyDescent="0.15">
      <c r="A25" s="47">
        <v>19</v>
      </c>
      <c r="B25" s="25" t="s">
        <v>30</v>
      </c>
      <c r="C25" s="26">
        <v>2960484</v>
      </c>
      <c r="D25" s="26">
        <v>121099</v>
      </c>
      <c r="E25" s="27">
        <f t="shared" si="7"/>
        <v>3081583</v>
      </c>
      <c r="F25" s="27">
        <v>2886139</v>
      </c>
      <c r="G25" s="26">
        <v>122023</v>
      </c>
      <c r="H25" s="26">
        <f t="shared" si="8"/>
        <v>3008162</v>
      </c>
      <c r="I25" s="30">
        <f t="shared" si="9"/>
        <v>74345</v>
      </c>
      <c r="J25" s="30">
        <f t="shared" si="9"/>
        <v>-924</v>
      </c>
      <c r="K25" s="30">
        <f t="shared" si="10"/>
        <v>73421</v>
      </c>
      <c r="L25" s="31">
        <f t="shared" si="2"/>
        <v>2.6</v>
      </c>
      <c r="M25" s="31">
        <f t="shared" si="2"/>
        <v>-0.8</v>
      </c>
      <c r="N25" s="32">
        <f t="shared" si="3"/>
        <v>2.4</v>
      </c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</row>
    <row r="26" spans="1:131" s="8" customFormat="1" ht="24" customHeight="1" x14ac:dyDescent="0.15">
      <c r="A26" s="47">
        <v>20</v>
      </c>
      <c r="B26" s="25" t="s">
        <v>31</v>
      </c>
      <c r="C26" s="26">
        <v>1514172</v>
      </c>
      <c r="D26" s="26">
        <v>467686</v>
      </c>
      <c r="E26" s="27">
        <f t="shared" si="7"/>
        <v>1981858</v>
      </c>
      <c r="F26" s="28">
        <v>1306491</v>
      </c>
      <c r="G26" s="29">
        <v>376420</v>
      </c>
      <c r="H26" s="29">
        <f t="shared" si="8"/>
        <v>1682911</v>
      </c>
      <c r="I26" s="30">
        <f t="shared" si="9"/>
        <v>207681</v>
      </c>
      <c r="J26" s="30">
        <f t="shared" si="9"/>
        <v>91266</v>
      </c>
      <c r="K26" s="30">
        <f t="shared" si="10"/>
        <v>298947</v>
      </c>
      <c r="L26" s="48">
        <f t="shared" si="2"/>
        <v>15.9</v>
      </c>
      <c r="M26" s="31">
        <f t="shared" si="2"/>
        <v>24.2</v>
      </c>
      <c r="N26" s="32">
        <f t="shared" si="3"/>
        <v>17.8</v>
      </c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</row>
    <row r="27" spans="1:131" s="8" customFormat="1" ht="24" customHeight="1" x14ac:dyDescent="0.15">
      <c r="A27" s="47">
        <v>21</v>
      </c>
      <c r="B27" s="25" t="s">
        <v>32</v>
      </c>
      <c r="C27" s="26">
        <v>57632</v>
      </c>
      <c r="D27" s="26">
        <v>69776</v>
      </c>
      <c r="E27" s="27">
        <f t="shared" si="7"/>
        <v>127408</v>
      </c>
      <c r="F27" s="28">
        <v>8451</v>
      </c>
      <c r="G27" s="29">
        <v>14857</v>
      </c>
      <c r="H27" s="29">
        <f t="shared" si="8"/>
        <v>23308</v>
      </c>
      <c r="I27" s="30">
        <f t="shared" si="9"/>
        <v>49181</v>
      </c>
      <c r="J27" s="30">
        <f t="shared" si="9"/>
        <v>54919</v>
      </c>
      <c r="K27" s="30">
        <f t="shared" si="10"/>
        <v>104100</v>
      </c>
      <c r="L27" s="31">
        <f t="shared" si="2"/>
        <v>582</v>
      </c>
      <c r="M27" s="31">
        <f t="shared" si="2"/>
        <v>369.7</v>
      </c>
      <c r="N27" s="32">
        <f t="shared" si="3"/>
        <v>446.6</v>
      </c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</row>
    <row r="28" spans="1:131" s="8" customFormat="1" ht="24" customHeight="1" x14ac:dyDescent="0.15">
      <c r="A28" s="47">
        <v>22</v>
      </c>
      <c r="B28" s="25" t="s">
        <v>33</v>
      </c>
      <c r="C28" s="26">
        <v>1717357</v>
      </c>
      <c r="D28" s="26">
        <v>65402</v>
      </c>
      <c r="E28" s="27">
        <f t="shared" si="7"/>
        <v>1782759</v>
      </c>
      <c r="F28" s="28">
        <v>1599252</v>
      </c>
      <c r="G28" s="29">
        <v>65285</v>
      </c>
      <c r="H28" s="29">
        <f t="shared" si="8"/>
        <v>1664537</v>
      </c>
      <c r="I28" s="30">
        <f t="shared" si="9"/>
        <v>118105</v>
      </c>
      <c r="J28" s="30">
        <f t="shared" si="9"/>
        <v>117</v>
      </c>
      <c r="K28" s="30">
        <f t="shared" si="10"/>
        <v>118222</v>
      </c>
      <c r="L28" s="31">
        <f t="shared" si="2"/>
        <v>7.4</v>
      </c>
      <c r="M28" s="31">
        <f t="shared" si="2"/>
        <v>0.2</v>
      </c>
      <c r="N28" s="32">
        <f t="shared" si="3"/>
        <v>7.1</v>
      </c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</row>
    <row r="29" spans="1:131" s="8" customFormat="1" ht="24" customHeight="1" x14ac:dyDescent="0.15">
      <c r="A29" s="47">
        <v>23</v>
      </c>
      <c r="B29" s="25" t="s">
        <v>34</v>
      </c>
      <c r="C29" s="26">
        <v>2326320</v>
      </c>
      <c r="D29" s="26">
        <v>95422</v>
      </c>
      <c r="E29" s="27">
        <f t="shared" si="7"/>
        <v>2421742</v>
      </c>
      <c r="F29" s="28">
        <v>2246132</v>
      </c>
      <c r="G29" s="29">
        <v>98751</v>
      </c>
      <c r="H29" s="29">
        <f t="shared" si="8"/>
        <v>2344883</v>
      </c>
      <c r="I29" s="30">
        <f t="shared" si="9"/>
        <v>80188</v>
      </c>
      <c r="J29" s="30">
        <f t="shared" si="9"/>
        <v>-3329</v>
      </c>
      <c r="K29" s="30">
        <f t="shared" si="10"/>
        <v>76859</v>
      </c>
      <c r="L29" s="31">
        <f t="shared" si="2"/>
        <v>3.6</v>
      </c>
      <c r="M29" s="31">
        <f t="shared" si="2"/>
        <v>-3.4</v>
      </c>
      <c r="N29" s="32">
        <f t="shared" si="3"/>
        <v>3.3</v>
      </c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</row>
    <row r="30" spans="1:131" s="8" customFormat="1" ht="24" customHeight="1" x14ac:dyDescent="0.15">
      <c r="A30" s="47">
        <v>24</v>
      </c>
      <c r="B30" s="25" t="s">
        <v>35</v>
      </c>
      <c r="C30" s="26">
        <v>920246</v>
      </c>
      <c r="D30" s="26">
        <v>30422</v>
      </c>
      <c r="E30" s="27">
        <f t="shared" si="7"/>
        <v>950668</v>
      </c>
      <c r="F30" s="28">
        <v>851720</v>
      </c>
      <c r="G30" s="29">
        <v>29210</v>
      </c>
      <c r="H30" s="29">
        <f t="shared" si="8"/>
        <v>880930</v>
      </c>
      <c r="I30" s="30">
        <f t="shared" si="9"/>
        <v>68526</v>
      </c>
      <c r="J30" s="30">
        <f t="shared" si="9"/>
        <v>1212</v>
      </c>
      <c r="K30" s="30">
        <f t="shared" si="10"/>
        <v>69738</v>
      </c>
      <c r="L30" s="31">
        <f t="shared" si="2"/>
        <v>8</v>
      </c>
      <c r="M30" s="31">
        <f t="shared" si="2"/>
        <v>4.0999999999999996</v>
      </c>
      <c r="N30" s="32">
        <f t="shared" si="3"/>
        <v>7.9</v>
      </c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</row>
    <row r="31" spans="1:131" s="8" customFormat="1" ht="24" customHeight="1" x14ac:dyDescent="0.15">
      <c r="A31" s="47">
        <v>25</v>
      </c>
      <c r="B31" s="25" t="s">
        <v>36</v>
      </c>
      <c r="C31" s="26">
        <v>2026593</v>
      </c>
      <c r="D31" s="26">
        <v>86113</v>
      </c>
      <c r="E31" s="27">
        <f t="shared" si="7"/>
        <v>2112706</v>
      </c>
      <c r="F31" s="28">
        <v>1945667</v>
      </c>
      <c r="G31" s="29">
        <v>85542</v>
      </c>
      <c r="H31" s="29">
        <f t="shared" si="8"/>
        <v>2031209</v>
      </c>
      <c r="I31" s="30">
        <f t="shared" si="9"/>
        <v>80926</v>
      </c>
      <c r="J31" s="30">
        <f t="shared" si="9"/>
        <v>571</v>
      </c>
      <c r="K31" s="30">
        <f t="shared" si="10"/>
        <v>81497</v>
      </c>
      <c r="L31" s="31">
        <f t="shared" si="2"/>
        <v>4.2</v>
      </c>
      <c r="M31" s="31">
        <f t="shared" si="2"/>
        <v>0.7</v>
      </c>
      <c r="N31" s="32">
        <f t="shared" si="3"/>
        <v>4</v>
      </c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</row>
    <row r="32" spans="1:131" s="8" customFormat="1" ht="24" customHeight="1" x14ac:dyDescent="0.15">
      <c r="A32" s="47">
        <v>26</v>
      </c>
      <c r="B32" s="25" t="s">
        <v>37</v>
      </c>
      <c r="C32" s="26">
        <v>1731014</v>
      </c>
      <c r="D32" s="26">
        <v>129818</v>
      </c>
      <c r="E32" s="27">
        <f t="shared" si="7"/>
        <v>1860832</v>
      </c>
      <c r="F32" s="28">
        <v>1471493</v>
      </c>
      <c r="G32" s="29">
        <v>117806</v>
      </c>
      <c r="H32" s="29">
        <f t="shared" si="8"/>
        <v>1589299</v>
      </c>
      <c r="I32" s="30">
        <f t="shared" si="9"/>
        <v>259521</v>
      </c>
      <c r="J32" s="30">
        <f t="shared" si="9"/>
        <v>12012</v>
      </c>
      <c r="K32" s="30">
        <f t="shared" si="10"/>
        <v>271533</v>
      </c>
      <c r="L32" s="31">
        <f t="shared" si="2"/>
        <v>17.600000000000001</v>
      </c>
      <c r="M32" s="31">
        <f t="shared" si="2"/>
        <v>10.199999999999999</v>
      </c>
      <c r="N32" s="32">
        <f t="shared" si="3"/>
        <v>17.100000000000001</v>
      </c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</row>
    <row r="33" spans="1:131" s="8" customFormat="1" ht="24" customHeight="1" x14ac:dyDescent="0.15">
      <c r="A33" s="47">
        <v>27</v>
      </c>
      <c r="B33" s="25" t="s">
        <v>38</v>
      </c>
      <c r="C33" s="26">
        <v>3784670</v>
      </c>
      <c r="D33" s="26">
        <v>177638</v>
      </c>
      <c r="E33" s="27">
        <f t="shared" si="7"/>
        <v>3962308</v>
      </c>
      <c r="F33" s="27">
        <v>3422833</v>
      </c>
      <c r="G33" s="26">
        <v>159061</v>
      </c>
      <c r="H33" s="26">
        <f t="shared" si="8"/>
        <v>3581894</v>
      </c>
      <c r="I33" s="30">
        <f t="shared" si="9"/>
        <v>361837</v>
      </c>
      <c r="J33" s="30">
        <f t="shared" si="9"/>
        <v>18577</v>
      </c>
      <c r="K33" s="30">
        <f t="shared" si="10"/>
        <v>380414</v>
      </c>
      <c r="L33" s="31">
        <f t="shared" si="2"/>
        <v>10.6</v>
      </c>
      <c r="M33" s="31">
        <f t="shared" si="2"/>
        <v>11.7</v>
      </c>
      <c r="N33" s="32">
        <f t="shared" si="3"/>
        <v>10.6</v>
      </c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</row>
    <row r="34" spans="1:131" s="8" customFormat="1" ht="24" customHeight="1" x14ac:dyDescent="0.15">
      <c r="A34" s="47">
        <v>28</v>
      </c>
      <c r="B34" s="25" t="s">
        <v>39</v>
      </c>
      <c r="C34" s="26">
        <v>2919581</v>
      </c>
      <c r="D34" s="26">
        <v>191677</v>
      </c>
      <c r="E34" s="27">
        <f t="shared" si="7"/>
        <v>3111258</v>
      </c>
      <c r="F34" s="28">
        <v>2691499</v>
      </c>
      <c r="G34" s="29">
        <v>187262</v>
      </c>
      <c r="H34" s="29">
        <f t="shared" si="8"/>
        <v>2878761</v>
      </c>
      <c r="I34" s="30">
        <f t="shared" si="9"/>
        <v>228082</v>
      </c>
      <c r="J34" s="30">
        <f t="shared" si="9"/>
        <v>4415</v>
      </c>
      <c r="K34" s="30">
        <f t="shared" si="10"/>
        <v>232497</v>
      </c>
      <c r="L34" s="31">
        <f t="shared" si="2"/>
        <v>8.5</v>
      </c>
      <c r="M34" s="31">
        <f t="shared" si="2"/>
        <v>2.4</v>
      </c>
      <c r="N34" s="32">
        <f t="shared" si="3"/>
        <v>8.1</v>
      </c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</row>
    <row r="35" spans="1:131" s="8" customFormat="1" ht="24" customHeight="1" x14ac:dyDescent="0.15">
      <c r="A35" s="47">
        <v>29</v>
      </c>
      <c r="B35" s="25" t="s">
        <v>40</v>
      </c>
      <c r="C35" s="26">
        <v>770884</v>
      </c>
      <c r="D35" s="26">
        <v>172226</v>
      </c>
      <c r="E35" s="27">
        <f t="shared" si="7"/>
        <v>943110</v>
      </c>
      <c r="F35" s="28">
        <v>599234</v>
      </c>
      <c r="G35" s="29">
        <v>138564</v>
      </c>
      <c r="H35" s="29">
        <f t="shared" si="8"/>
        <v>737798</v>
      </c>
      <c r="I35" s="30">
        <f t="shared" si="9"/>
        <v>171650</v>
      </c>
      <c r="J35" s="30">
        <f t="shared" si="9"/>
        <v>33662</v>
      </c>
      <c r="K35" s="30">
        <f t="shared" si="10"/>
        <v>205312</v>
      </c>
      <c r="L35" s="31">
        <f t="shared" si="2"/>
        <v>28.6</v>
      </c>
      <c r="M35" s="31">
        <f t="shared" si="2"/>
        <v>24.3</v>
      </c>
      <c r="N35" s="32">
        <f t="shared" si="3"/>
        <v>27.8</v>
      </c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</row>
    <row r="36" spans="1:131" s="8" customFormat="1" ht="24" customHeight="1" x14ac:dyDescent="0.15">
      <c r="A36" s="47">
        <v>30</v>
      </c>
      <c r="B36" s="25" t="s">
        <v>41</v>
      </c>
      <c r="C36" s="26">
        <v>3191995</v>
      </c>
      <c r="D36" s="26">
        <v>421600</v>
      </c>
      <c r="E36" s="27">
        <f t="shared" si="7"/>
        <v>3613595</v>
      </c>
      <c r="F36" s="28">
        <v>2510923</v>
      </c>
      <c r="G36" s="29">
        <v>358373</v>
      </c>
      <c r="H36" s="29">
        <f t="shared" si="8"/>
        <v>2869296</v>
      </c>
      <c r="I36" s="30">
        <f t="shared" si="9"/>
        <v>681072</v>
      </c>
      <c r="J36" s="30">
        <f t="shared" si="9"/>
        <v>63227</v>
      </c>
      <c r="K36" s="30">
        <f t="shared" si="10"/>
        <v>744299</v>
      </c>
      <c r="L36" s="31">
        <f t="shared" si="2"/>
        <v>27.1</v>
      </c>
      <c r="M36" s="31">
        <f t="shared" si="2"/>
        <v>17.600000000000001</v>
      </c>
      <c r="N36" s="32">
        <f t="shared" si="3"/>
        <v>25.9</v>
      </c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</row>
    <row r="37" spans="1:131" s="8" customFormat="1" ht="24" customHeight="1" x14ac:dyDescent="0.15">
      <c r="A37" s="47">
        <v>31</v>
      </c>
      <c r="B37" s="25" t="s">
        <v>42</v>
      </c>
      <c r="C37" s="26">
        <v>2325546</v>
      </c>
      <c r="D37" s="26">
        <v>119629</v>
      </c>
      <c r="E37" s="27">
        <f t="shared" si="7"/>
        <v>2445175</v>
      </c>
      <c r="F37" s="28">
        <v>2100709</v>
      </c>
      <c r="G37" s="29">
        <v>115824</v>
      </c>
      <c r="H37" s="29">
        <f t="shared" si="8"/>
        <v>2216533</v>
      </c>
      <c r="I37" s="30">
        <f t="shared" si="9"/>
        <v>224837</v>
      </c>
      <c r="J37" s="30">
        <f t="shared" si="9"/>
        <v>3805</v>
      </c>
      <c r="K37" s="30">
        <f t="shared" si="10"/>
        <v>228642</v>
      </c>
      <c r="L37" s="31">
        <f t="shared" si="2"/>
        <v>10.7</v>
      </c>
      <c r="M37" s="31">
        <f t="shared" si="2"/>
        <v>3.3</v>
      </c>
      <c r="N37" s="32">
        <f t="shared" si="3"/>
        <v>10.3</v>
      </c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</row>
    <row r="38" spans="1:131" s="8" customFormat="1" ht="24" customHeight="1" x14ac:dyDescent="0.15">
      <c r="A38" s="47">
        <v>32</v>
      </c>
      <c r="B38" s="25" t="s">
        <v>43</v>
      </c>
      <c r="C38" s="26">
        <v>5301159</v>
      </c>
      <c r="D38" s="26">
        <v>202153</v>
      </c>
      <c r="E38" s="27">
        <f t="shared" si="7"/>
        <v>5503312</v>
      </c>
      <c r="F38" s="27">
        <v>5172427</v>
      </c>
      <c r="G38" s="26">
        <v>201550</v>
      </c>
      <c r="H38" s="26">
        <f t="shared" si="8"/>
        <v>5373977</v>
      </c>
      <c r="I38" s="30">
        <f t="shared" si="9"/>
        <v>128732</v>
      </c>
      <c r="J38" s="30">
        <f t="shared" si="9"/>
        <v>603</v>
      </c>
      <c r="K38" s="30">
        <f t="shared" si="10"/>
        <v>129335</v>
      </c>
      <c r="L38" s="31">
        <f t="shared" si="2"/>
        <v>2.5</v>
      </c>
      <c r="M38" s="31">
        <f t="shared" si="2"/>
        <v>0.3</v>
      </c>
      <c r="N38" s="32">
        <f t="shared" si="3"/>
        <v>2.4</v>
      </c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</row>
    <row r="39" spans="1:131" s="7" customFormat="1" ht="24" customHeight="1" x14ac:dyDescent="0.15">
      <c r="A39" s="47">
        <v>33</v>
      </c>
      <c r="B39" s="25" t="s">
        <v>44</v>
      </c>
      <c r="C39" s="26">
        <v>2711727</v>
      </c>
      <c r="D39" s="26">
        <v>125287</v>
      </c>
      <c r="E39" s="27">
        <f t="shared" si="7"/>
        <v>2837014</v>
      </c>
      <c r="F39" s="27">
        <v>2649279</v>
      </c>
      <c r="G39" s="26">
        <v>126708</v>
      </c>
      <c r="H39" s="26">
        <f t="shared" si="8"/>
        <v>2775987</v>
      </c>
      <c r="I39" s="26">
        <f t="shared" si="9"/>
        <v>62448</v>
      </c>
      <c r="J39" s="26">
        <f t="shared" si="9"/>
        <v>-1421</v>
      </c>
      <c r="K39" s="26">
        <f t="shared" si="10"/>
        <v>61027</v>
      </c>
      <c r="L39" s="34">
        <f t="shared" si="2"/>
        <v>2.4</v>
      </c>
      <c r="M39" s="34">
        <f t="shared" si="2"/>
        <v>-1.1000000000000001</v>
      </c>
      <c r="N39" s="35">
        <f t="shared" si="3"/>
        <v>2.2000000000000002</v>
      </c>
    </row>
    <row r="40" spans="1:131" s="8" customFormat="1" ht="24" customHeight="1" x14ac:dyDescent="0.15">
      <c r="A40" s="47">
        <v>34</v>
      </c>
      <c r="B40" s="25" t="s">
        <v>45</v>
      </c>
      <c r="C40" s="26">
        <v>3531841</v>
      </c>
      <c r="D40" s="26">
        <v>195383</v>
      </c>
      <c r="E40" s="27">
        <f t="shared" si="7"/>
        <v>3727224</v>
      </c>
      <c r="F40" s="27">
        <v>3423196</v>
      </c>
      <c r="G40" s="26">
        <v>180043</v>
      </c>
      <c r="H40" s="26">
        <f t="shared" si="8"/>
        <v>3603239</v>
      </c>
      <c r="I40" s="30">
        <f t="shared" si="9"/>
        <v>108645</v>
      </c>
      <c r="J40" s="30">
        <f t="shared" si="9"/>
        <v>15340</v>
      </c>
      <c r="K40" s="30">
        <f t="shared" si="10"/>
        <v>123985</v>
      </c>
      <c r="L40" s="31">
        <f t="shared" si="2"/>
        <v>3.2</v>
      </c>
      <c r="M40" s="31">
        <f t="shared" si="2"/>
        <v>8.5</v>
      </c>
      <c r="N40" s="32">
        <f t="shared" si="3"/>
        <v>3.4</v>
      </c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</row>
    <row r="41" spans="1:131" s="8" customFormat="1" ht="24" customHeight="1" x14ac:dyDescent="0.15">
      <c r="A41" s="47">
        <v>35</v>
      </c>
      <c r="B41" s="25" t="s">
        <v>46</v>
      </c>
      <c r="C41" s="26">
        <v>1414720</v>
      </c>
      <c r="D41" s="26">
        <v>56228</v>
      </c>
      <c r="E41" s="27">
        <f t="shared" si="7"/>
        <v>1470948</v>
      </c>
      <c r="F41" s="28">
        <v>1371727</v>
      </c>
      <c r="G41" s="29">
        <v>55999</v>
      </c>
      <c r="H41" s="29">
        <f t="shared" si="8"/>
        <v>1427726</v>
      </c>
      <c r="I41" s="30">
        <f t="shared" si="9"/>
        <v>42993</v>
      </c>
      <c r="J41" s="30">
        <f t="shared" si="9"/>
        <v>229</v>
      </c>
      <c r="K41" s="30">
        <f t="shared" si="10"/>
        <v>43222</v>
      </c>
      <c r="L41" s="31">
        <f t="shared" si="2"/>
        <v>3.1</v>
      </c>
      <c r="M41" s="31">
        <f t="shared" si="2"/>
        <v>0.4</v>
      </c>
      <c r="N41" s="32">
        <f t="shared" si="3"/>
        <v>3</v>
      </c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</row>
    <row r="42" spans="1:131" s="8" customFormat="1" ht="24" customHeight="1" x14ac:dyDescent="0.15">
      <c r="A42" s="47">
        <v>36</v>
      </c>
      <c r="B42" s="25" t="s">
        <v>47</v>
      </c>
      <c r="C42" s="26">
        <v>1776088</v>
      </c>
      <c r="D42" s="26">
        <v>123719</v>
      </c>
      <c r="E42" s="27">
        <f t="shared" si="7"/>
        <v>1899807</v>
      </c>
      <c r="F42" s="28">
        <v>1677608</v>
      </c>
      <c r="G42" s="29">
        <v>121109</v>
      </c>
      <c r="H42" s="29">
        <f t="shared" si="8"/>
        <v>1798717</v>
      </c>
      <c r="I42" s="30">
        <f t="shared" si="9"/>
        <v>98480</v>
      </c>
      <c r="J42" s="30">
        <f t="shared" si="9"/>
        <v>2610</v>
      </c>
      <c r="K42" s="30">
        <f t="shared" si="10"/>
        <v>101090</v>
      </c>
      <c r="L42" s="31">
        <f t="shared" si="2"/>
        <v>5.9</v>
      </c>
      <c r="M42" s="31">
        <f t="shared" si="2"/>
        <v>2.2000000000000002</v>
      </c>
      <c r="N42" s="32">
        <f t="shared" si="3"/>
        <v>5.6</v>
      </c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</row>
    <row r="43" spans="1:131" s="8" customFormat="1" ht="24" customHeight="1" x14ac:dyDescent="0.15">
      <c r="A43" s="47">
        <v>37</v>
      </c>
      <c r="B43" s="25" t="s">
        <v>48</v>
      </c>
      <c r="C43" s="26">
        <v>2750739</v>
      </c>
      <c r="D43" s="26">
        <v>112831</v>
      </c>
      <c r="E43" s="27">
        <f t="shared" si="7"/>
        <v>2863570</v>
      </c>
      <c r="F43" s="28">
        <v>2709950</v>
      </c>
      <c r="G43" s="29">
        <v>119153</v>
      </c>
      <c r="H43" s="29">
        <f t="shared" si="8"/>
        <v>2829103</v>
      </c>
      <c r="I43" s="30">
        <f t="shared" si="9"/>
        <v>40789</v>
      </c>
      <c r="J43" s="30">
        <f t="shared" si="9"/>
        <v>-6322</v>
      </c>
      <c r="K43" s="30">
        <f t="shared" si="10"/>
        <v>34467</v>
      </c>
      <c r="L43" s="31">
        <f t="shared" si="2"/>
        <v>1.5</v>
      </c>
      <c r="M43" s="31">
        <f t="shared" si="2"/>
        <v>-5.3</v>
      </c>
      <c r="N43" s="32">
        <f t="shared" si="3"/>
        <v>1.2</v>
      </c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</row>
    <row r="44" spans="1:131" s="8" customFormat="1" ht="24" customHeight="1" x14ac:dyDescent="0.15">
      <c r="A44" s="47">
        <v>38</v>
      </c>
      <c r="B44" s="25" t="s">
        <v>49</v>
      </c>
      <c r="C44" s="26">
        <v>1513432</v>
      </c>
      <c r="D44" s="26">
        <v>51473</v>
      </c>
      <c r="E44" s="27">
        <f t="shared" si="7"/>
        <v>1564905</v>
      </c>
      <c r="F44" s="28">
        <v>1459767</v>
      </c>
      <c r="G44" s="29">
        <v>53273</v>
      </c>
      <c r="H44" s="29">
        <f t="shared" si="8"/>
        <v>1513040</v>
      </c>
      <c r="I44" s="30">
        <f t="shared" si="9"/>
        <v>53665</v>
      </c>
      <c r="J44" s="30">
        <f t="shared" si="9"/>
        <v>-1800</v>
      </c>
      <c r="K44" s="30">
        <f t="shared" si="10"/>
        <v>51865</v>
      </c>
      <c r="L44" s="31">
        <f t="shared" si="2"/>
        <v>3.7</v>
      </c>
      <c r="M44" s="31">
        <f t="shared" si="2"/>
        <v>-3.4</v>
      </c>
      <c r="N44" s="32">
        <f t="shared" si="3"/>
        <v>3.4</v>
      </c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</row>
    <row r="45" spans="1:131" s="8" customFormat="1" ht="24" customHeight="1" x14ac:dyDescent="0.15">
      <c r="A45" s="47">
        <v>39</v>
      </c>
      <c r="B45" s="25" t="s">
        <v>50</v>
      </c>
      <c r="C45" s="26">
        <v>1468490</v>
      </c>
      <c r="D45" s="26">
        <v>46993</v>
      </c>
      <c r="E45" s="27">
        <f t="shared" si="7"/>
        <v>1515483</v>
      </c>
      <c r="F45" s="28">
        <v>1352723</v>
      </c>
      <c r="G45" s="29">
        <v>44978</v>
      </c>
      <c r="H45" s="29">
        <f t="shared" si="8"/>
        <v>1397701</v>
      </c>
      <c r="I45" s="30">
        <f t="shared" si="9"/>
        <v>115767</v>
      </c>
      <c r="J45" s="30">
        <f t="shared" si="9"/>
        <v>2015</v>
      </c>
      <c r="K45" s="30">
        <f t="shared" si="10"/>
        <v>117782</v>
      </c>
      <c r="L45" s="31">
        <f t="shared" si="2"/>
        <v>8.6</v>
      </c>
      <c r="M45" s="31">
        <f t="shared" si="2"/>
        <v>4.5</v>
      </c>
      <c r="N45" s="32">
        <f t="shared" si="3"/>
        <v>8.4</v>
      </c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</row>
    <row r="46" spans="1:131" s="8" customFormat="1" ht="24" customHeight="1" x14ac:dyDescent="0.15">
      <c r="A46" s="47">
        <v>40</v>
      </c>
      <c r="B46" s="25" t="s">
        <v>51</v>
      </c>
      <c r="C46" s="26">
        <v>1600250</v>
      </c>
      <c r="D46" s="26">
        <v>57723</v>
      </c>
      <c r="E46" s="27">
        <f t="shared" si="7"/>
        <v>1657973</v>
      </c>
      <c r="F46" s="28">
        <v>1532473</v>
      </c>
      <c r="G46" s="29">
        <v>57887</v>
      </c>
      <c r="H46" s="29">
        <f t="shared" si="8"/>
        <v>1590360</v>
      </c>
      <c r="I46" s="30">
        <f t="shared" si="9"/>
        <v>67777</v>
      </c>
      <c r="J46" s="30">
        <f t="shared" si="9"/>
        <v>-164</v>
      </c>
      <c r="K46" s="30">
        <f t="shared" si="10"/>
        <v>67613</v>
      </c>
      <c r="L46" s="31">
        <f t="shared" si="2"/>
        <v>4.4000000000000004</v>
      </c>
      <c r="M46" s="31">
        <f t="shared" si="2"/>
        <v>-0.3</v>
      </c>
      <c r="N46" s="32">
        <f t="shared" si="3"/>
        <v>4.3</v>
      </c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</row>
    <row r="47" spans="1:131" s="8" customFormat="1" ht="24" customHeight="1" x14ac:dyDescent="0.15">
      <c r="A47" s="47">
        <v>41</v>
      </c>
      <c r="B47" s="25" t="s">
        <v>52</v>
      </c>
      <c r="C47" s="26">
        <v>957303</v>
      </c>
      <c r="D47" s="26">
        <v>36196</v>
      </c>
      <c r="E47" s="27">
        <f t="shared" si="7"/>
        <v>993499</v>
      </c>
      <c r="F47" s="28">
        <v>940448</v>
      </c>
      <c r="G47" s="29">
        <v>36362</v>
      </c>
      <c r="H47" s="29">
        <f t="shared" si="8"/>
        <v>976810</v>
      </c>
      <c r="I47" s="30">
        <f t="shared" si="9"/>
        <v>16855</v>
      </c>
      <c r="J47" s="30">
        <f t="shared" si="9"/>
        <v>-166</v>
      </c>
      <c r="K47" s="30">
        <f t="shared" si="10"/>
        <v>16689</v>
      </c>
      <c r="L47" s="31">
        <f t="shared" si="2"/>
        <v>1.8</v>
      </c>
      <c r="M47" s="31">
        <f t="shared" si="2"/>
        <v>-0.5</v>
      </c>
      <c r="N47" s="32">
        <f t="shared" si="3"/>
        <v>1.7</v>
      </c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</row>
    <row r="48" spans="1:131" s="8" customFormat="1" ht="24" customHeight="1" x14ac:dyDescent="0.15">
      <c r="A48" s="47">
        <v>42</v>
      </c>
      <c r="B48" s="25" t="s">
        <v>53</v>
      </c>
      <c r="C48" s="26">
        <v>1549207</v>
      </c>
      <c r="D48" s="26">
        <v>49654</v>
      </c>
      <c r="E48" s="27">
        <f t="shared" si="7"/>
        <v>1598861</v>
      </c>
      <c r="F48" s="28">
        <v>1480638</v>
      </c>
      <c r="G48" s="29">
        <v>49270</v>
      </c>
      <c r="H48" s="29">
        <f t="shared" si="8"/>
        <v>1529908</v>
      </c>
      <c r="I48" s="30">
        <f t="shared" si="9"/>
        <v>68569</v>
      </c>
      <c r="J48" s="30">
        <f t="shared" si="9"/>
        <v>384</v>
      </c>
      <c r="K48" s="30">
        <f t="shared" si="10"/>
        <v>68953</v>
      </c>
      <c r="L48" s="31">
        <f t="shared" si="2"/>
        <v>4.5999999999999996</v>
      </c>
      <c r="M48" s="31">
        <f t="shared" si="2"/>
        <v>0.8</v>
      </c>
      <c r="N48" s="32">
        <f t="shared" si="3"/>
        <v>4.5</v>
      </c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</row>
    <row r="49" spans="1:131" s="8" customFormat="1" ht="24" customHeight="1" x14ac:dyDescent="0.15">
      <c r="A49" s="47">
        <v>43</v>
      </c>
      <c r="B49" s="25" t="s">
        <v>54</v>
      </c>
      <c r="C49" s="26">
        <v>1823332</v>
      </c>
      <c r="D49" s="26">
        <v>56610</v>
      </c>
      <c r="E49" s="27">
        <f t="shared" si="7"/>
        <v>1879942</v>
      </c>
      <c r="F49" s="28">
        <v>1744127</v>
      </c>
      <c r="G49" s="29">
        <v>57985</v>
      </c>
      <c r="H49" s="29">
        <f t="shared" si="8"/>
        <v>1802112</v>
      </c>
      <c r="I49" s="30">
        <f t="shared" si="9"/>
        <v>79205</v>
      </c>
      <c r="J49" s="30">
        <f t="shared" si="9"/>
        <v>-1375</v>
      </c>
      <c r="K49" s="30">
        <f t="shared" si="10"/>
        <v>77830</v>
      </c>
      <c r="L49" s="31">
        <f t="shared" si="2"/>
        <v>4.5</v>
      </c>
      <c r="M49" s="31">
        <f t="shared" si="2"/>
        <v>-2.4</v>
      </c>
      <c r="N49" s="32">
        <f t="shared" si="3"/>
        <v>4.3</v>
      </c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</row>
    <row r="50" spans="1:131" s="8" customFormat="1" ht="24" customHeight="1" x14ac:dyDescent="0.15">
      <c r="A50" s="47">
        <v>44</v>
      </c>
      <c r="B50" s="25" t="s">
        <v>55</v>
      </c>
      <c r="C50" s="29">
        <v>4483819</v>
      </c>
      <c r="D50" s="29">
        <v>183099</v>
      </c>
      <c r="E50" s="28">
        <f t="shared" si="7"/>
        <v>4666918</v>
      </c>
      <c r="F50" s="28">
        <v>4396348</v>
      </c>
      <c r="G50" s="29">
        <v>193271</v>
      </c>
      <c r="H50" s="29">
        <f t="shared" si="8"/>
        <v>4589619</v>
      </c>
      <c r="I50" s="30">
        <f t="shared" si="9"/>
        <v>87471</v>
      </c>
      <c r="J50" s="30">
        <f t="shared" si="9"/>
        <v>-10172</v>
      </c>
      <c r="K50" s="30">
        <f t="shared" si="10"/>
        <v>77299</v>
      </c>
      <c r="L50" s="31">
        <f t="shared" si="2"/>
        <v>2</v>
      </c>
      <c r="M50" s="31">
        <f t="shared" si="2"/>
        <v>-5.3</v>
      </c>
      <c r="N50" s="32">
        <f t="shared" si="3"/>
        <v>1.7</v>
      </c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</row>
    <row r="51" spans="1:131" s="8" customFormat="1" ht="24" customHeight="1" thickBot="1" x14ac:dyDescent="0.2">
      <c r="A51" s="49">
        <v>45</v>
      </c>
      <c r="B51" s="50" t="s">
        <v>56</v>
      </c>
      <c r="C51" s="38">
        <v>1585532</v>
      </c>
      <c r="D51" s="38">
        <v>161383</v>
      </c>
      <c r="E51" s="39">
        <f t="shared" si="7"/>
        <v>1746915</v>
      </c>
      <c r="F51" s="51">
        <v>1443792</v>
      </c>
      <c r="G51" s="52">
        <v>165306</v>
      </c>
      <c r="H51" s="52">
        <f t="shared" si="8"/>
        <v>1609098</v>
      </c>
      <c r="I51" s="53">
        <f t="shared" si="9"/>
        <v>141740</v>
      </c>
      <c r="J51" s="53">
        <f t="shared" si="9"/>
        <v>-3923</v>
      </c>
      <c r="K51" s="53">
        <f t="shared" si="10"/>
        <v>137817</v>
      </c>
      <c r="L51" s="54">
        <f t="shared" si="2"/>
        <v>9.8000000000000007</v>
      </c>
      <c r="M51" s="55">
        <f t="shared" si="2"/>
        <v>-2.4</v>
      </c>
      <c r="N51" s="56">
        <f t="shared" si="3"/>
        <v>8.6</v>
      </c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</row>
    <row r="52" spans="1:131" s="8" customFormat="1" ht="24" customHeight="1" thickTop="1" thickBot="1" x14ac:dyDescent="0.2">
      <c r="A52" s="57"/>
      <c r="B52" s="43" t="s">
        <v>57</v>
      </c>
      <c r="C52" s="44">
        <f t="shared" ref="C52:K52" si="11">SUM(C21:C51)</f>
        <v>66392433</v>
      </c>
      <c r="D52" s="44">
        <f t="shared" si="11"/>
        <v>4121689</v>
      </c>
      <c r="E52" s="44">
        <f t="shared" si="11"/>
        <v>70514122</v>
      </c>
      <c r="F52" s="44">
        <f t="shared" si="11"/>
        <v>62379733</v>
      </c>
      <c r="G52" s="44">
        <f t="shared" si="11"/>
        <v>3849514</v>
      </c>
      <c r="H52" s="44">
        <f t="shared" si="11"/>
        <v>66229247</v>
      </c>
      <c r="I52" s="58">
        <f t="shared" si="11"/>
        <v>4012700</v>
      </c>
      <c r="J52" s="58">
        <f t="shared" si="11"/>
        <v>272175</v>
      </c>
      <c r="K52" s="58">
        <f t="shared" si="11"/>
        <v>4284875</v>
      </c>
      <c r="L52" s="59">
        <f t="shared" si="2"/>
        <v>6.4</v>
      </c>
      <c r="M52" s="60">
        <f t="shared" si="2"/>
        <v>7.1</v>
      </c>
      <c r="N52" s="61">
        <f t="shared" si="3"/>
        <v>6.5</v>
      </c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</row>
    <row r="53" spans="1:131" s="8" customFormat="1" ht="24" customHeight="1" thickTop="1" thickBot="1" x14ac:dyDescent="0.2">
      <c r="A53" s="70" t="s">
        <v>58</v>
      </c>
      <c r="B53" s="71"/>
      <c r="C53" s="62">
        <f t="shared" ref="C53:K53" si="12">+C20+C52</f>
        <v>211521855</v>
      </c>
      <c r="D53" s="62">
        <f t="shared" si="12"/>
        <v>28826227</v>
      </c>
      <c r="E53" s="62">
        <f t="shared" si="12"/>
        <v>240348082</v>
      </c>
      <c r="F53" s="63">
        <f t="shared" si="12"/>
        <v>208153068</v>
      </c>
      <c r="G53" s="62">
        <f t="shared" si="12"/>
        <v>29688641</v>
      </c>
      <c r="H53" s="62">
        <f t="shared" si="12"/>
        <v>237841709</v>
      </c>
      <c r="I53" s="62">
        <f t="shared" si="12"/>
        <v>3368787</v>
      </c>
      <c r="J53" s="62">
        <f t="shared" si="12"/>
        <v>-862414</v>
      </c>
      <c r="K53" s="62">
        <f t="shared" si="12"/>
        <v>2506373</v>
      </c>
      <c r="L53" s="64">
        <f t="shared" si="2"/>
        <v>1.6</v>
      </c>
      <c r="M53" s="64">
        <f t="shared" si="2"/>
        <v>-2.9</v>
      </c>
      <c r="N53" s="65">
        <f t="shared" si="3"/>
        <v>1.1000000000000001</v>
      </c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</row>
    <row r="54" spans="1:131" s="8" customFormat="1" x14ac:dyDescent="0.15">
      <c r="A54" s="66" t="s">
        <v>59</v>
      </c>
      <c r="B54" s="67"/>
      <c r="C54" s="68"/>
      <c r="D54" s="68"/>
      <c r="E54" s="68"/>
      <c r="F54" s="68"/>
      <c r="G54" s="68"/>
      <c r="H54" s="68"/>
      <c r="I54" s="69"/>
      <c r="J54" s="69"/>
      <c r="K54" s="69"/>
      <c r="L54" s="66"/>
      <c r="M54" s="66"/>
      <c r="N54" s="66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</row>
    <row r="55" spans="1:131" s="8" customFormat="1" x14ac:dyDescent="0.15">
      <c r="A55" s="66" t="s">
        <v>63</v>
      </c>
      <c r="B55" s="67"/>
      <c r="C55" s="68"/>
      <c r="D55" s="68"/>
      <c r="E55" s="68"/>
      <c r="F55" s="68"/>
      <c r="G55" s="68"/>
      <c r="H55" s="68"/>
      <c r="I55" s="69"/>
      <c r="J55" s="69"/>
      <c r="K55" s="69"/>
      <c r="L55" s="66"/>
      <c r="M55" s="66"/>
      <c r="N55" s="66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</row>
    <row r="56" spans="1:131" s="8" customFormat="1" x14ac:dyDescent="0.15">
      <c r="A56" s="66"/>
      <c r="B56" s="67"/>
      <c r="C56" s="68"/>
      <c r="D56" s="68"/>
      <c r="E56" s="68"/>
      <c r="F56" s="68"/>
      <c r="G56" s="68"/>
      <c r="H56" s="68"/>
      <c r="I56" s="69"/>
      <c r="J56" s="69"/>
      <c r="K56" s="69"/>
      <c r="L56" s="66"/>
      <c r="M56" s="66"/>
      <c r="N56" s="66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</row>
    <row r="57" spans="1:131" s="8" customFormat="1" x14ac:dyDescent="0.15">
      <c r="A57" s="67"/>
      <c r="B57" s="67"/>
      <c r="C57" s="68"/>
      <c r="D57" s="68"/>
      <c r="E57" s="68"/>
      <c r="F57" s="68"/>
      <c r="G57" s="68"/>
      <c r="H57" s="68"/>
      <c r="I57" s="69"/>
      <c r="J57" s="69"/>
      <c r="K57" s="69"/>
      <c r="L57" s="66"/>
      <c r="M57" s="66"/>
      <c r="N57" s="66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</row>
    <row r="58" spans="1:131" s="8" customFormat="1" x14ac:dyDescent="0.15">
      <c r="A58" s="67"/>
      <c r="B58" s="67"/>
      <c r="C58" s="68"/>
      <c r="D58" s="68"/>
      <c r="E58" s="68"/>
      <c r="F58" s="68"/>
      <c r="G58" s="68"/>
      <c r="H58" s="68"/>
      <c r="I58" s="69"/>
      <c r="J58" s="69"/>
      <c r="K58" s="69"/>
      <c r="L58" s="66"/>
      <c r="M58" s="66"/>
      <c r="N58" s="66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</row>
    <row r="59" spans="1:131" s="8" customFormat="1" x14ac:dyDescent="0.15">
      <c r="A59" s="67"/>
      <c r="B59" s="67"/>
      <c r="C59" s="68"/>
      <c r="D59" s="68"/>
      <c r="E59" s="68"/>
      <c r="F59" s="68"/>
      <c r="G59" s="68"/>
      <c r="H59" s="68"/>
      <c r="I59" s="69"/>
      <c r="J59" s="69"/>
      <c r="K59" s="69"/>
      <c r="L59" s="66"/>
      <c r="M59" s="66"/>
      <c r="N59" s="66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</row>
    <row r="60" spans="1:131" s="8" customFormat="1" x14ac:dyDescent="0.15">
      <c r="A60" s="67"/>
      <c r="B60" s="67"/>
      <c r="C60" s="68"/>
      <c r="D60" s="68"/>
      <c r="E60" s="68"/>
      <c r="F60" s="68"/>
      <c r="G60" s="68"/>
      <c r="H60" s="68"/>
      <c r="I60" s="69"/>
      <c r="J60" s="69"/>
      <c r="K60" s="69"/>
      <c r="L60" s="66"/>
      <c r="M60" s="66"/>
      <c r="N60" s="66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</row>
    <row r="61" spans="1:131" s="8" customFormat="1" x14ac:dyDescent="0.15">
      <c r="A61" s="67"/>
      <c r="B61" s="67"/>
      <c r="C61" s="68"/>
      <c r="D61" s="68"/>
      <c r="E61" s="68"/>
      <c r="F61" s="68"/>
      <c r="G61" s="68"/>
      <c r="H61" s="68"/>
      <c r="I61" s="69"/>
      <c r="J61" s="69"/>
      <c r="K61" s="69"/>
      <c r="L61" s="66"/>
      <c r="M61" s="66"/>
      <c r="N61" s="66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</row>
    <row r="62" spans="1:131" s="8" customFormat="1" x14ac:dyDescent="0.15">
      <c r="A62" s="67"/>
      <c r="B62" s="67"/>
      <c r="C62" s="68"/>
      <c r="D62" s="68"/>
      <c r="E62" s="68"/>
      <c r="F62" s="68"/>
      <c r="G62" s="68"/>
      <c r="H62" s="68"/>
      <c r="I62" s="69"/>
      <c r="J62" s="69"/>
      <c r="K62" s="69"/>
      <c r="L62" s="66"/>
      <c r="M62" s="66"/>
      <c r="N62" s="66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</row>
    <row r="63" spans="1:131" s="8" customFormat="1" x14ac:dyDescent="0.15">
      <c r="A63" s="67"/>
      <c r="B63" s="67"/>
      <c r="C63" s="68"/>
      <c r="D63" s="68"/>
      <c r="E63" s="68"/>
      <c r="F63" s="68"/>
      <c r="G63" s="68"/>
      <c r="H63" s="68"/>
      <c r="I63" s="69"/>
      <c r="J63" s="69"/>
      <c r="K63" s="69"/>
      <c r="L63" s="66"/>
      <c r="M63" s="66"/>
      <c r="N63" s="66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</row>
    <row r="64" spans="1:131" s="8" customFormat="1" x14ac:dyDescent="0.15">
      <c r="A64" s="67"/>
      <c r="B64" s="67"/>
      <c r="C64" s="68"/>
      <c r="D64" s="68"/>
      <c r="E64" s="68"/>
      <c r="F64" s="68"/>
      <c r="G64" s="68"/>
      <c r="H64" s="68"/>
      <c r="I64" s="69"/>
      <c r="J64" s="69"/>
      <c r="K64" s="69"/>
      <c r="L64" s="66"/>
      <c r="M64" s="66"/>
      <c r="N64" s="66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</row>
    <row r="65" spans="1:131" s="8" customFormat="1" x14ac:dyDescent="0.15">
      <c r="A65" s="67"/>
      <c r="B65" s="67"/>
      <c r="C65" s="68"/>
      <c r="D65" s="68"/>
      <c r="E65" s="68"/>
      <c r="F65" s="68"/>
      <c r="G65" s="68"/>
      <c r="H65" s="68"/>
      <c r="I65" s="69"/>
      <c r="J65" s="69"/>
      <c r="K65" s="69"/>
      <c r="L65" s="66"/>
      <c r="M65" s="66"/>
      <c r="N65" s="66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</row>
    <row r="66" spans="1:131" s="8" customFormat="1" x14ac:dyDescent="0.15">
      <c r="A66" s="67"/>
      <c r="B66" s="67"/>
      <c r="C66" s="68"/>
      <c r="D66" s="68"/>
      <c r="E66" s="68"/>
      <c r="F66" s="68"/>
      <c r="G66" s="68"/>
      <c r="H66" s="68"/>
      <c r="I66" s="69"/>
      <c r="J66" s="69"/>
      <c r="K66" s="69"/>
      <c r="L66" s="66"/>
      <c r="M66" s="66"/>
      <c r="N66" s="66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</row>
    <row r="67" spans="1:131" s="8" customFormat="1" x14ac:dyDescent="0.15">
      <c r="A67" s="67"/>
      <c r="B67" s="67"/>
      <c r="C67" s="68"/>
      <c r="D67" s="68"/>
      <c r="E67" s="68"/>
      <c r="F67" s="68"/>
      <c r="G67" s="68"/>
      <c r="H67" s="68"/>
      <c r="I67" s="69"/>
      <c r="J67" s="69"/>
      <c r="K67" s="69"/>
      <c r="L67" s="66"/>
      <c r="M67" s="66"/>
      <c r="N67" s="66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</row>
    <row r="68" spans="1:131" s="8" customFormat="1" x14ac:dyDescent="0.15">
      <c r="A68" s="67"/>
      <c r="B68" s="67"/>
      <c r="C68" s="68"/>
      <c r="D68" s="68"/>
      <c r="E68" s="68"/>
      <c r="F68" s="68"/>
      <c r="G68" s="68"/>
      <c r="H68" s="68"/>
      <c r="I68" s="69"/>
      <c r="J68" s="69"/>
      <c r="K68" s="69"/>
      <c r="L68" s="66"/>
      <c r="M68" s="66"/>
      <c r="N68" s="66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</row>
    <row r="69" spans="1:131" s="8" customFormat="1" x14ac:dyDescent="0.15">
      <c r="A69" s="67"/>
      <c r="B69" s="67"/>
      <c r="C69" s="68"/>
      <c r="D69" s="68"/>
      <c r="E69" s="68"/>
      <c r="F69" s="68"/>
      <c r="G69" s="68"/>
      <c r="H69" s="68"/>
      <c r="I69" s="69"/>
      <c r="J69" s="69"/>
      <c r="K69" s="69"/>
      <c r="L69" s="66"/>
      <c r="M69" s="66"/>
      <c r="N69" s="66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</row>
    <row r="70" spans="1:131" s="8" customFormat="1" x14ac:dyDescent="0.15">
      <c r="A70" s="67"/>
      <c r="B70" s="67"/>
      <c r="C70" s="68"/>
      <c r="D70" s="68"/>
      <c r="E70" s="68"/>
      <c r="F70" s="68"/>
      <c r="G70" s="68"/>
      <c r="H70" s="68"/>
      <c r="I70" s="69"/>
      <c r="J70" s="69"/>
      <c r="K70" s="69"/>
      <c r="L70" s="66"/>
      <c r="M70" s="66"/>
      <c r="N70" s="66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</row>
    <row r="71" spans="1:131" s="8" customFormat="1" x14ac:dyDescent="0.15">
      <c r="A71" s="67"/>
      <c r="B71" s="67"/>
      <c r="C71" s="68"/>
      <c r="D71" s="68"/>
      <c r="E71" s="68"/>
      <c r="F71" s="68"/>
      <c r="G71" s="68"/>
      <c r="H71" s="68"/>
      <c r="I71" s="69"/>
      <c r="J71" s="69"/>
      <c r="K71" s="69"/>
      <c r="L71" s="66"/>
      <c r="M71" s="66"/>
      <c r="N71" s="66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</row>
    <row r="72" spans="1:131" s="8" customFormat="1" x14ac:dyDescent="0.15">
      <c r="A72" s="67"/>
      <c r="B72" s="67"/>
      <c r="C72" s="68"/>
      <c r="D72" s="68"/>
      <c r="E72" s="68"/>
      <c r="F72" s="68"/>
      <c r="G72" s="68"/>
      <c r="H72" s="68"/>
      <c r="I72" s="69"/>
      <c r="J72" s="69"/>
      <c r="K72" s="69"/>
      <c r="L72" s="66"/>
      <c r="M72" s="66"/>
      <c r="N72" s="66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</row>
    <row r="73" spans="1:131" s="8" customFormat="1" x14ac:dyDescent="0.15">
      <c r="A73" s="67"/>
      <c r="B73" s="67"/>
      <c r="C73" s="68"/>
      <c r="D73" s="68"/>
      <c r="E73" s="68"/>
      <c r="F73" s="68"/>
      <c r="G73" s="68"/>
      <c r="H73" s="68"/>
      <c r="I73" s="69"/>
      <c r="J73" s="69"/>
      <c r="K73" s="69"/>
      <c r="L73" s="66"/>
      <c r="M73" s="66"/>
      <c r="N73" s="66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</row>
    <row r="74" spans="1:131" s="8" customFormat="1" x14ac:dyDescent="0.15">
      <c r="A74" s="67"/>
      <c r="B74" s="67"/>
      <c r="C74" s="68"/>
      <c r="D74" s="68"/>
      <c r="E74" s="68"/>
      <c r="F74" s="68"/>
      <c r="G74" s="68"/>
      <c r="H74" s="68"/>
      <c r="I74" s="69"/>
      <c r="J74" s="69"/>
      <c r="K74" s="69"/>
      <c r="L74" s="66"/>
      <c r="M74" s="66"/>
      <c r="N74" s="66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</row>
    <row r="75" spans="1:131" s="8" customFormat="1" x14ac:dyDescent="0.15">
      <c r="A75" s="67"/>
      <c r="B75" s="67"/>
      <c r="C75" s="68"/>
      <c r="D75" s="68"/>
      <c r="E75" s="68"/>
      <c r="F75" s="68"/>
      <c r="G75" s="68"/>
      <c r="H75" s="68"/>
      <c r="I75" s="69"/>
      <c r="J75" s="69"/>
      <c r="K75" s="69"/>
      <c r="L75" s="66"/>
      <c r="M75" s="66"/>
      <c r="N75" s="66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</row>
    <row r="76" spans="1:131" s="8" customFormat="1" x14ac:dyDescent="0.15">
      <c r="A76" s="67"/>
      <c r="B76" s="67"/>
      <c r="C76" s="68"/>
      <c r="D76" s="68"/>
      <c r="E76" s="68"/>
      <c r="F76" s="68"/>
      <c r="G76" s="68"/>
      <c r="H76" s="68"/>
      <c r="I76" s="69"/>
      <c r="J76" s="69"/>
      <c r="K76" s="69"/>
      <c r="L76" s="66"/>
      <c r="M76" s="66"/>
      <c r="N76" s="66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</row>
    <row r="77" spans="1:131" s="8" customFormat="1" x14ac:dyDescent="0.15">
      <c r="A77" s="67"/>
      <c r="B77" s="67"/>
      <c r="C77" s="68"/>
      <c r="D77" s="68"/>
      <c r="E77" s="68"/>
      <c r="F77" s="68"/>
      <c r="G77" s="68"/>
      <c r="H77" s="68"/>
      <c r="I77" s="69"/>
      <c r="J77" s="69"/>
      <c r="K77" s="69"/>
      <c r="L77" s="66"/>
      <c r="M77" s="66"/>
      <c r="N77" s="66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</row>
    <row r="78" spans="1:131" s="8" customFormat="1" x14ac:dyDescent="0.15">
      <c r="A78" s="67"/>
      <c r="B78" s="67"/>
      <c r="C78" s="68"/>
      <c r="D78" s="68"/>
      <c r="E78" s="68"/>
      <c r="F78" s="68"/>
      <c r="G78" s="68"/>
      <c r="H78" s="68"/>
      <c r="I78" s="69"/>
      <c r="J78" s="69"/>
      <c r="K78" s="69"/>
      <c r="L78" s="66"/>
      <c r="M78" s="66"/>
      <c r="N78" s="66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</row>
    <row r="79" spans="1:131" s="8" customFormat="1" x14ac:dyDescent="0.15">
      <c r="A79" s="67"/>
      <c r="B79" s="67"/>
      <c r="C79" s="68"/>
      <c r="D79" s="68"/>
      <c r="E79" s="68"/>
      <c r="F79" s="68"/>
      <c r="G79" s="68"/>
      <c r="H79" s="68"/>
      <c r="I79" s="69"/>
      <c r="J79" s="69"/>
      <c r="K79" s="69"/>
      <c r="L79" s="66"/>
      <c r="M79" s="66"/>
      <c r="N79" s="66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</row>
    <row r="80" spans="1:131" s="8" customFormat="1" x14ac:dyDescent="0.15">
      <c r="A80" s="67"/>
      <c r="B80" s="67"/>
      <c r="C80" s="68"/>
      <c r="D80" s="68"/>
      <c r="E80" s="68"/>
      <c r="F80" s="68"/>
      <c r="G80" s="68"/>
      <c r="H80" s="68"/>
      <c r="I80" s="69"/>
      <c r="J80" s="69"/>
      <c r="K80" s="69"/>
      <c r="L80" s="66"/>
      <c r="M80" s="66"/>
      <c r="N80" s="66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</row>
    <row r="81" spans="1:131" s="8" customFormat="1" x14ac:dyDescent="0.15">
      <c r="A81" s="67"/>
      <c r="B81" s="67"/>
      <c r="C81" s="68"/>
      <c r="D81" s="68"/>
      <c r="E81" s="68"/>
      <c r="F81" s="68"/>
      <c r="G81" s="68"/>
      <c r="H81" s="68"/>
      <c r="I81" s="69"/>
      <c r="J81" s="69"/>
      <c r="K81" s="69"/>
      <c r="L81" s="66"/>
      <c r="M81" s="66"/>
      <c r="N81" s="66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</row>
    <row r="82" spans="1:131" s="8" customFormat="1" x14ac:dyDescent="0.15">
      <c r="A82" s="67"/>
      <c r="B82" s="67"/>
      <c r="C82" s="68"/>
      <c r="D82" s="68"/>
      <c r="E82" s="68"/>
      <c r="F82" s="68"/>
      <c r="G82" s="68"/>
      <c r="H82" s="68"/>
      <c r="I82" s="69"/>
      <c r="J82" s="69"/>
      <c r="K82" s="69"/>
      <c r="L82" s="66"/>
      <c r="M82" s="66"/>
      <c r="N82" s="66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</row>
    <row r="83" spans="1:131" s="8" customFormat="1" x14ac:dyDescent="0.15">
      <c r="A83" s="67"/>
      <c r="B83" s="67"/>
      <c r="C83" s="68"/>
      <c r="D83" s="68"/>
      <c r="E83" s="68"/>
      <c r="F83" s="68"/>
      <c r="G83" s="68"/>
      <c r="H83" s="68"/>
      <c r="I83" s="69"/>
      <c r="J83" s="69"/>
      <c r="K83" s="69"/>
      <c r="L83" s="66"/>
      <c r="M83" s="66"/>
      <c r="N83" s="66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</row>
    <row r="84" spans="1:131" s="8" customFormat="1" x14ac:dyDescent="0.15">
      <c r="A84" s="67"/>
      <c r="B84" s="67"/>
      <c r="C84" s="68"/>
      <c r="D84" s="68"/>
      <c r="E84" s="68"/>
      <c r="F84" s="68"/>
      <c r="G84" s="68"/>
      <c r="H84" s="68"/>
      <c r="I84" s="69"/>
      <c r="J84" s="69"/>
      <c r="K84" s="69"/>
      <c r="L84" s="66"/>
      <c r="M84" s="66"/>
      <c r="N84" s="66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</row>
    <row r="85" spans="1:131" s="8" customFormat="1" x14ac:dyDescent="0.15">
      <c r="A85" s="66"/>
      <c r="B85" s="66"/>
      <c r="C85" s="68"/>
      <c r="D85" s="68"/>
      <c r="E85" s="68"/>
      <c r="F85" s="68"/>
      <c r="G85" s="68"/>
      <c r="H85" s="68"/>
      <c r="I85" s="69"/>
      <c r="J85" s="69"/>
      <c r="K85" s="69"/>
      <c r="L85" s="66"/>
      <c r="M85" s="66"/>
      <c r="N85" s="66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</row>
    <row r="86" spans="1:131" s="8" customFormat="1" x14ac:dyDescent="0.15">
      <c r="A86" s="66"/>
      <c r="B86" s="66"/>
      <c r="C86" s="68"/>
      <c r="D86" s="68"/>
      <c r="E86" s="68"/>
      <c r="F86" s="68"/>
      <c r="G86" s="68"/>
      <c r="H86" s="68"/>
      <c r="I86" s="69"/>
      <c r="J86" s="69"/>
      <c r="K86" s="69"/>
      <c r="L86" s="66"/>
      <c r="M86" s="66"/>
      <c r="N86" s="66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</row>
    <row r="87" spans="1:131" s="8" customFormat="1" x14ac:dyDescent="0.15">
      <c r="A87" s="66"/>
      <c r="B87" s="66"/>
      <c r="C87" s="68"/>
      <c r="D87" s="68"/>
      <c r="E87" s="68"/>
      <c r="F87" s="68"/>
      <c r="G87" s="68"/>
      <c r="H87" s="68"/>
      <c r="I87" s="69"/>
      <c r="J87" s="69"/>
      <c r="K87" s="69"/>
      <c r="L87" s="66"/>
      <c r="M87" s="66"/>
      <c r="N87" s="66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</row>
    <row r="88" spans="1:131" s="8" customFormat="1" x14ac:dyDescent="0.15">
      <c r="A88" s="66"/>
      <c r="B88" s="66"/>
      <c r="C88" s="68"/>
      <c r="D88" s="68"/>
      <c r="E88" s="68"/>
      <c r="F88" s="68"/>
      <c r="G88" s="68"/>
      <c r="H88" s="68"/>
      <c r="I88" s="69"/>
      <c r="J88" s="69"/>
      <c r="K88" s="69"/>
      <c r="L88" s="66"/>
      <c r="M88" s="66"/>
      <c r="N88" s="66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</row>
    <row r="89" spans="1:131" s="8" customFormat="1" x14ac:dyDescent="0.15">
      <c r="A89" s="66"/>
      <c r="B89" s="66"/>
      <c r="C89" s="68"/>
      <c r="D89" s="68"/>
      <c r="E89" s="68"/>
      <c r="F89" s="68"/>
      <c r="G89" s="68"/>
      <c r="H89" s="68"/>
      <c r="I89" s="69"/>
      <c r="J89" s="69"/>
      <c r="K89" s="69"/>
      <c r="L89" s="66"/>
      <c r="M89" s="66"/>
      <c r="N89" s="66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</row>
    <row r="90" spans="1:131" s="8" customFormat="1" x14ac:dyDescent="0.15">
      <c r="A90" s="66"/>
      <c r="B90" s="66"/>
      <c r="C90" s="68"/>
      <c r="D90" s="68"/>
      <c r="E90" s="68"/>
      <c r="F90" s="68"/>
      <c r="G90" s="68"/>
      <c r="H90" s="68"/>
      <c r="I90" s="69"/>
      <c r="J90" s="69"/>
      <c r="K90" s="69"/>
      <c r="L90" s="66"/>
      <c r="M90" s="66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</row>
    <row r="91" spans="1:131" s="8" customFormat="1" x14ac:dyDescent="0.15">
      <c r="A91" s="66"/>
      <c r="B91" s="66"/>
      <c r="C91" s="68"/>
      <c r="D91" s="68"/>
      <c r="E91" s="68"/>
      <c r="F91" s="68"/>
      <c r="G91" s="68"/>
      <c r="H91" s="68"/>
      <c r="I91" s="69"/>
      <c r="J91" s="69"/>
      <c r="K91" s="69"/>
      <c r="L91" s="66"/>
      <c r="M91" s="66"/>
      <c r="N91" s="66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</row>
    <row r="92" spans="1:131" s="8" customFormat="1" x14ac:dyDescent="0.15">
      <c r="A92" s="66"/>
      <c r="B92" s="66"/>
      <c r="C92" s="68"/>
      <c r="D92" s="68"/>
      <c r="E92" s="68"/>
      <c r="F92" s="68"/>
      <c r="G92" s="68"/>
      <c r="H92" s="68"/>
      <c r="I92" s="69"/>
      <c r="J92" s="69"/>
      <c r="K92" s="69"/>
      <c r="L92" s="66"/>
      <c r="M92" s="66"/>
      <c r="N92" s="66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</row>
    <row r="93" spans="1:131" s="8" customFormat="1" x14ac:dyDescent="0.15">
      <c r="A93" s="66"/>
      <c r="B93" s="66"/>
      <c r="C93" s="68"/>
      <c r="D93" s="68"/>
      <c r="E93" s="68"/>
      <c r="F93" s="68"/>
      <c r="G93" s="68"/>
      <c r="H93" s="68"/>
      <c r="I93" s="69"/>
      <c r="J93" s="69"/>
      <c r="K93" s="69"/>
      <c r="L93" s="66"/>
      <c r="M93" s="66"/>
      <c r="N93" s="66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</row>
    <row r="94" spans="1:131" s="8" customFormat="1" x14ac:dyDescent="0.15">
      <c r="A94" s="66"/>
      <c r="B94" s="66"/>
      <c r="C94" s="68"/>
      <c r="D94" s="68"/>
      <c r="E94" s="68"/>
      <c r="F94" s="68"/>
      <c r="G94" s="68"/>
      <c r="H94" s="68"/>
      <c r="I94" s="69"/>
      <c r="J94" s="69"/>
      <c r="K94" s="69"/>
      <c r="L94" s="66"/>
      <c r="M94" s="66"/>
      <c r="N94" s="66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</row>
    <row r="95" spans="1:131" s="8" customFormat="1" x14ac:dyDescent="0.15">
      <c r="A95" s="66"/>
      <c r="B95" s="66"/>
      <c r="C95" s="68"/>
      <c r="D95" s="68"/>
      <c r="E95" s="68"/>
      <c r="F95" s="68"/>
      <c r="G95" s="68"/>
      <c r="H95" s="68"/>
      <c r="I95" s="69"/>
      <c r="J95" s="69"/>
      <c r="K95" s="69"/>
      <c r="L95" s="66"/>
      <c r="M95" s="66"/>
      <c r="N95" s="66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</row>
    <row r="96" spans="1:131" s="8" customFormat="1" x14ac:dyDescent="0.15">
      <c r="A96" s="66"/>
      <c r="B96" s="66"/>
      <c r="C96" s="68"/>
      <c r="D96" s="68"/>
      <c r="E96" s="68"/>
      <c r="F96" s="68"/>
      <c r="G96" s="68"/>
      <c r="H96" s="68"/>
      <c r="I96" s="69"/>
      <c r="J96" s="69"/>
      <c r="K96" s="69"/>
      <c r="L96" s="66"/>
      <c r="M96" s="66"/>
      <c r="N96" s="66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</row>
    <row r="97" spans="1:131" s="8" customFormat="1" x14ac:dyDescent="0.15">
      <c r="A97" s="66"/>
      <c r="B97" s="66"/>
      <c r="C97" s="68"/>
      <c r="D97" s="68"/>
      <c r="E97" s="68"/>
      <c r="F97" s="68"/>
      <c r="G97" s="68"/>
      <c r="H97" s="68"/>
      <c r="I97" s="69"/>
      <c r="J97" s="69"/>
      <c r="K97" s="69"/>
      <c r="L97" s="66"/>
      <c r="M97" s="66"/>
      <c r="N97" s="66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</row>
    <row r="98" spans="1:131" s="8" customFormat="1" x14ac:dyDescent="0.15">
      <c r="A98" s="66"/>
      <c r="B98" s="66"/>
      <c r="C98" s="68"/>
      <c r="D98" s="68"/>
      <c r="E98" s="68"/>
      <c r="F98" s="68"/>
      <c r="G98" s="68"/>
      <c r="H98" s="68"/>
      <c r="I98" s="69"/>
      <c r="J98" s="69"/>
      <c r="K98" s="69"/>
      <c r="L98" s="66"/>
      <c r="M98" s="66"/>
      <c r="N98" s="66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</row>
    <row r="99" spans="1:131" s="8" customFormat="1" x14ac:dyDescent="0.15">
      <c r="A99" s="66"/>
      <c r="B99" s="66"/>
      <c r="C99" s="68"/>
      <c r="D99" s="68"/>
      <c r="E99" s="68"/>
      <c r="F99" s="68"/>
      <c r="G99" s="68"/>
      <c r="H99" s="68"/>
      <c r="I99" s="69"/>
      <c r="J99" s="69"/>
      <c r="K99" s="69"/>
      <c r="L99" s="66"/>
      <c r="M99" s="66"/>
      <c r="N99" s="66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</row>
    <row r="100" spans="1:131" s="8" customFormat="1" x14ac:dyDescent="0.15">
      <c r="A100" s="66"/>
      <c r="B100" s="66"/>
      <c r="C100" s="68"/>
      <c r="D100" s="68"/>
      <c r="E100" s="68"/>
      <c r="F100" s="68"/>
      <c r="G100" s="68"/>
      <c r="H100" s="68"/>
      <c r="I100" s="69"/>
      <c r="J100" s="69"/>
      <c r="K100" s="69"/>
      <c r="L100" s="66"/>
      <c r="M100" s="66"/>
      <c r="N100" s="66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</row>
    <row r="101" spans="1:131" s="8" customFormat="1" x14ac:dyDescent="0.15">
      <c r="A101" s="66"/>
      <c r="B101" s="66"/>
      <c r="C101" s="68"/>
      <c r="D101" s="68"/>
      <c r="E101" s="68"/>
      <c r="F101" s="68"/>
      <c r="G101" s="68"/>
      <c r="H101" s="68"/>
      <c r="I101" s="69"/>
      <c r="J101" s="69"/>
      <c r="K101" s="69"/>
      <c r="L101" s="66"/>
      <c r="M101" s="66"/>
      <c r="N101" s="66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</row>
    <row r="102" spans="1:131" s="8" customFormat="1" x14ac:dyDescent="0.15">
      <c r="A102" s="66"/>
      <c r="B102" s="66"/>
      <c r="C102" s="68"/>
      <c r="D102" s="68"/>
      <c r="E102" s="68"/>
      <c r="F102" s="68"/>
      <c r="G102" s="68"/>
      <c r="H102" s="68"/>
      <c r="I102" s="69"/>
      <c r="J102" s="69"/>
      <c r="K102" s="69"/>
      <c r="L102" s="66"/>
      <c r="M102" s="66"/>
      <c r="N102" s="66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</row>
    <row r="103" spans="1:131" s="8" customFormat="1" x14ac:dyDescent="0.15">
      <c r="A103" s="66"/>
      <c r="B103" s="66"/>
      <c r="C103" s="68"/>
      <c r="D103" s="68"/>
      <c r="E103" s="68"/>
      <c r="F103" s="68"/>
      <c r="G103" s="68"/>
      <c r="H103" s="68"/>
      <c r="I103" s="69"/>
      <c r="J103" s="69"/>
      <c r="K103" s="69"/>
      <c r="L103" s="66"/>
      <c r="M103" s="66"/>
      <c r="N103" s="66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</row>
    <row r="104" spans="1:131" s="8" customFormat="1" x14ac:dyDescent="0.15">
      <c r="A104" s="66"/>
      <c r="B104" s="66"/>
      <c r="C104" s="68"/>
      <c r="D104" s="68"/>
      <c r="E104" s="68"/>
      <c r="F104" s="68"/>
      <c r="G104" s="68"/>
      <c r="H104" s="68"/>
      <c r="I104" s="69"/>
      <c r="J104" s="69"/>
      <c r="K104" s="69"/>
      <c r="L104" s="66"/>
      <c r="M104" s="66"/>
      <c r="N104" s="66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</row>
    <row r="105" spans="1:131" s="8" customFormat="1" x14ac:dyDescent="0.15">
      <c r="A105" s="66"/>
      <c r="B105" s="66"/>
      <c r="C105" s="68"/>
      <c r="D105" s="68"/>
      <c r="E105" s="68"/>
      <c r="F105" s="68"/>
      <c r="G105" s="68"/>
      <c r="H105" s="68"/>
      <c r="I105" s="69"/>
      <c r="J105" s="69"/>
      <c r="K105" s="69"/>
      <c r="L105" s="66"/>
      <c r="M105" s="66"/>
      <c r="N105" s="66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</row>
    <row r="106" spans="1:131" s="8" customFormat="1" x14ac:dyDescent="0.15">
      <c r="A106" s="66"/>
      <c r="B106" s="66"/>
      <c r="C106" s="68"/>
      <c r="D106" s="68"/>
      <c r="E106" s="68"/>
      <c r="F106" s="68"/>
      <c r="G106" s="68"/>
      <c r="H106" s="68"/>
      <c r="I106" s="69"/>
      <c r="J106" s="69"/>
      <c r="K106" s="69"/>
      <c r="L106" s="66"/>
      <c r="M106" s="66"/>
      <c r="N106" s="66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</row>
    <row r="107" spans="1:131" s="8" customFormat="1" x14ac:dyDescent="0.15">
      <c r="A107" s="66"/>
      <c r="B107" s="66"/>
      <c r="C107" s="68"/>
      <c r="D107" s="68"/>
      <c r="E107" s="68"/>
      <c r="F107" s="68"/>
      <c r="G107" s="68"/>
      <c r="H107" s="68"/>
      <c r="I107" s="69"/>
      <c r="J107" s="69"/>
      <c r="K107" s="69"/>
      <c r="L107" s="66"/>
      <c r="M107" s="66"/>
      <c r="N107" s="66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</row>
    <row r="108" spans="1:131" s="8" customFormat="1" x14ac:dyDescent="0.15">
      <c r="A108" s="66"/>
      <c r="B108" s="66"/>
      <c r="C108" s="68"/>
      <c r="D108" s="68"/>
      <c r="E108" s="68"/>
      <c r="F108" s="68"/>
      <c r="G108" s="68"/>
      <c r="H108" s="68"/>
      <c r="I108" s="69"/>
      <c r="J108" s="69"/>
      <c r="K108" s="69"/>
      <c r="L108" s="66"/>
      <c r="M108" s="66"/>
      <c r="N108" s="66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</row>
    <row r="109" spans="1:131" s="8" customFormat="1" x14ac:dyDescent="0.15">
      <c r="A109" s="66"/>
      <c r="B109" s="66"/>
      <c r="C109" s="68"/>
      <c r="D109" s="68"/>
      <c r="E109" s="68"/>
      <c r="F109" s="68"/>
      <c r="G109" s="68"/>
      <c r="H109" s="68"/>
      <c r="I109" s="69"/>
      <c r="J109" s="69"/>
      <c r="K109" s="69"/>
      <c r="L109" s="66"/>
      <c r="M109" s="66"/>
      <c r="N109" s="66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</row>
    <row r="110" spans="1:131" s="8" customFormat="1" x14ac:dyDescent="0.15">
      <c r="A110" s="66"/>
      <c r="B110" s="66"/>
      <c r="C110" s="68"/>
      <c r="D110" s="68"/>
      <c r="E110" s="68"/>
      <c r="F110" s="68"/>
      <c r="G110" s="68"/>
      <c r="H110" s="68"/>
      <c r="I110" s="69"/>
      <c r="J110" s="69"/>
      <c r="K110" s="69"/>
      <c r="L110" s="66"/>
      <c r="M110" s="66"/>
      <c r="N110" s="66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</row>
    <row r="111" spans="1:131" s="8" customFormat="1" x14ac:dyDescent="0.15">
      <c r="A111" s="66"/>
      <c r="B111" s="66"/>
      <c r="C111" s="68"/>
      <c r="D111" s="68"/>
      <c r="E111" s="68"/>
      <c r="F111" s="68"/>
      <c r="G111" s="68"/>
      <c r="H111" s="68"/>
      <c r="I111" s="69"/>
      <c r="J111" s="69"/>
      <c r="K111" s="69"/>
      <c r="L111" s="66"/>
      <c r="M111" s="66"/>
      <c r="N111" s="66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</row>
    <row r="112" spans="1:131" s="8" customFormat="1" x14ac:dyDescent="0.15">
      <c r="A112" s="66"/>
      <c r="B112" s="66"/>
      <c r="C112" s="68"/>
      <c r="D112" s="68"/>
      <c r="E112" s="68"/>
      <c r="F112" s="68"/>
      <c r="G112" s="68"/>
      <c r="H112" s="68"/>
      <c r="I112" s="69"/>
      <c r="J112" s="69"/>
      <c r="K112" s="69"/>
      <c r="L112" s="66"/>
      <c r="M112" s="66"/>
      <c r="N112" s="66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</row>
    <row r="113" spans="1:131" s="8" customFormat="1" x14ac:dyDescent="0.15">
      <c r="A113" s="66"/>
      <c r="B113" s="66"/>
      <c r="C113" s="68"/>
      <c r="D113" s="68"/>
      <c r="E113" s="68"/>
      <c r="F113" s="68"/>
      <c r="G113" s="68"/>
      <c r="H113" s="68"/>
      <c r="I113" s="69"/>
      <c r="J113" s="69"/>
      <c r="K113" s="69"/>
      <c r="L113" s="66"/>
      <c r="M113" s="66"/>
      <c r="N113" s="66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</row>
    <row r="114" spans="1:131" s="8" customFormat="1" x14ac:dyDescent="0.15">
      <c r="A114" s="66"/>
      <c r="B114" s="66"/>
      <c r="C114" s="68"/>
      <c r="D114" s="68"/>
      <c r="E114" s="68"/>
      <c r="F114" s="68"/>
      <c r="G114" s="68"/>
      <c r="H114" s="68"/>
      <c r="I114" s="69"/>
      <c r="J114" s="69"/>
      <c r="K114" s="69"/>
      <c r="L114" s="66"/>
      <c r="M114" s="66"/>
      <c r="N114" s="66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</row>
    <row r="115" spans="1:131" s="8" customFormat="1" x14ac:dyDescent="0.15">
      <c r="A115" s="66"/>
      <c r="B115" s="66"/>
      <c r="C115" s="68"/>
      <c r="D115" s="68"/>
      <c r="E115" s="68"/>
      <c r="F115" s="68"/>
      <c r="G115" s="68"/>
      <c r="H115" s="68"/>
      <c r="I115" s="69"/>
      <c r="J115" s="69"/>
      <c r="K115" s="69"/>
      <c r="L115" s="66"/>
      <c r="M115" s="66"/>
      <c r="N115" s="66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</row>
    <row r="116" spans="1:131" s="8" customFormat="1" x14ac:dyDescent="0.15">
      <c r="A116" s="66"/>
      <c r="B116" s="66"/>
      <c r="C116" s="68"/>
      <c r="D116" s="68"/>
      <c r="E116" s="68"/>
      <c r="F116" s="68"/>
      <c r="G116" s="68"/>
      <c r="H116" s="68"/>
      <c r="I116" s="69"/>
      <c r="J116" s="69"/>
      <c r="K116" s="69"/>
      <c r="L116" s="66"/>
      <c r="M116" s="66"/>
      <c r="N116" s="66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</row>
    <row r="117" spans="1:131" s="8" customFormat="1" x14ac:dyDescent="0.15">
      <c r="A117" s="66"/>
      <c r="B117" s="66"/>
      <c r="C117" s="68"/>
      <c r="D117" s="68"/>
      <c r="E117" s="68"/>
      <c r="F117" s="68"/>
      <c r="G117" s="68"/>
      <c r="H117" s="68"/>
      <c r="I117" s="69"/>
      <c r="J117" s="69"/>
      <c r="K117" s="69"/>
      <c r="L117" s="66"/>
      <c r="M117" s="66"/>
      <c r="N117" s="66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</row>
  </sheetData>
  <mergeCells count="8">
    <mergeCell ref="A53:B53"/>
    <mergeCell ref="A2:N2"/>
    <mergeCell ref="A4:A5"/>
    <mergeCell ref="B4:B5"/>
    <mergeCell ref="C4:E4"/>
    <mergeCell ref="F4:H4"/>
    <mergeCell ref="I4:K4"/>
    <mergeCell ref="L4:N4"/>
  </mergeCells>
  <phoneticPr fontId="3"/>
  <printOptions horizontalCentered="1"/>
  <pageMargins left="0.47244094488188981" right="0.17" top="0.39370078740157483" bottom="0.39370078740157483" header="0.31496062992125984" footer="0.98425196850393704"/>
  <pageSetup paperSize="9" scale="65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R2（交付決定額）当初</vt:lpstr>
      <vt:lpstr>'R2（交付決定額）当初'!Print_Titles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kumamoto</cp:lastModifiedBy>
  <cp:lastPrinted>2020-07-29T00:18:23Z</cp:lastPrinted>
  <dcterms:created xsi:type="dcterms:W3CDTF">2020-07-29T00:04:21Z</dcterms:created>
  <dcterms:modified xsi:type="dcterms:W3CDTF">2020-07-29T00:18:26Z</dcterms:modified>
</cp:coreProperties>
</file>